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5" activeTab="5"/>
  </bookViews>
  <sheets>
    <sheet name="ΜΕΛΕΤΗ" sheetId="1" r:id="rId1"/>
    <sheet name="ΠΡΟΣΦΟΡΑ" sheetId="2" r:id="rId2"/>
    <sheet name="ΠΑΠΑΔΑΚΗΣ" sheetId="3" r:id="rId3"/>
    <sheet name="ΕΠΙΤΡΟΠΟΣ" sheetId="4" r:id="rId4"/>
    <sheet name="ΤΙΜΟΛΟΓΙΑ" sheetId="5" r:id="rId5"/>
    <sheet name="ΓΙΑ ΜΕΛΕΤΗ" sheetId="6" r:id="rId6"/>
    <sheet name="Φύλλο1" sheetId="7" r:id="rId7"/>
  </sheets>
  <definedNames/>
  <calcPr fullCalcOnLoad="1"/>
</workbook>
</file>

<file path=xl/sharedStrings.xml><?xml version="1.0" encoding="utf-8"?>
<sst xmlns="http://schemas.openxmlformats.org/spreadsheetml/2006/main" count="993" uniqueCount="179">
  <si>
    <t xml:space="preserve">ΕΙΔΟΣ </t>
  </si>
  <si>
    <t>ΠΟΣΟΤΗΤΑ</t>
  </si>
  <si>
    <t>ΤΙΜΗ</t>
  </si>
  <si>
    <t>ΣΥΝΟΛΟ</t>
  </si>
  <si>
    <t>ΚΑΘΑΡΟ</t>
  </si>
  <si>
    <t>ΕΛΛΗΝΙΚΗ ΔΗΜΟΚΡΑΤΙΑ</t>
  </si>
  <si>
    <t>ΔΗΜΟΣ ΣΗΤΕΙΑΣ</t>
  </si>
  <si>
    <t xml:space="preserve">Α1) Γραφική Ύλη για τις ανάγκες των Διοικητικών &amp; Οικονομικών Υπηρεσιών του Δήμου : </t>
  </si>
  <si>
    <t xml:space="preserve">ΦΠΑ 23% </t>
  </si>
  <si>
    <t>Συνδετήρες ανοξείδωτοι Νο 3 (συσκ. 100) κουτί</t>
  </si>
  <si>
    <t>Ετικέτες αυτοκόλλητες Α4 για εκτυπωτή διαστάσεων 70χ29,7 , πακέτο</t>
  </si>
  <si>
    <t>Καρφίτσες σε πλαστικό κουτί ατσάλινες των 50γρ</t>
  </si>
  <si>
    <t>Κόλλες αναφοράς πακέτο</t>
  </si>
  <si>
    <t>Α/Α</t>
  </si>
  <si>
    <t>Φάκελλα αλληλογραφίας αυτοκόλλητα δεξί παράθυρο 11,4χ23 (παρ.10,5χ4,5) (κούτα 1000 τεμ)</t>
  </si>
  <si>
    <t xml:space="preserve">Β1) Φωτοτυπικό Χαρτί  για τις ανάγκες των Διοικητικών &amp; Οικονομικών Υπηρεσιών του Δήμου : </t>
  </si>
  <si>
    <t xml:space="preserve">Β2) Φωτοτυπικό Χαρτί  για τις ανάγκες των Τεχνικών Υπηρεσιών του Δήμου : </t>
  </si>
  <si>
    <t>Συνδετήρες ανοξείδωτοι Νο 5 (συσκ. 100) κουτί</t>
  </si>
  <si>
    <t>Postit σημειώσεων 50χ40 mm συσκ.3τεμ.</t>
  </si>
  <si>
    <t>Ετικέτες αυτοκόλλητες Νο 32 πακ.40φύλλων</t>
  </si>
  <si>
    <t>Ζελατίνες Α4 για αρχειοθέτηση συσκ.100 τεμ.</t>
  </si>
  <si>
    <t>Γατζάκια συραπτικού 2000 64 κουτί</t>
  </si>
  <si>
    <t>Γατζάκια συραπτικού 1000 126 (24/6) κουτί</t>
  </si>
  <si>
    <t xml:space="preserve">Α1) Γραφική Ύλη για τις ανάγκες της Υπηρεσίας Άρδευσης του Δήμου : </t>
  </si>
  <si>
    <t xml:space="preserve">Α1) Γραφική Ύλη για τις ανάγκες της Τεχνικής Υπηρεσίας του Δήμου : </t>
  </si>
  <si>
    <t>ΜΕΛΕΤΗ</t>
  </si>
  <si>
    <t>Γατζάκια συραπτικού 23/20 S κουτί</t>
  </si>
  <si>
    <t>Γατζάκια συραπτικού 23/17 S κουτί</t>
  </si>
  <si>
    <t>Γατζάκια συραπτικού 23/10 S κουτί</t>
  </si>
  <si>
    <t>Αποσυραπτικά τύπου τανάλιας τεμ</t>
  </si>
  <si>
    <t>Μολύβια ξύλινα μαύρα τεμ</t>
  </si>
  <si>
    <t>Στυλό διαρκείας (μπλε,μαύρο,κόκκινο) τεμ</t>
  </si>
  <si>
    <t>Μαρκαδόροι υπογραμμίσης διάφορα χρώματα τεμ</t>
  </si>
  <si>
    <t>Μαρκαδόροι χονδροί μαύροι τεμ</t>
  </si>
  <si>
    <t>Διορθωτικές ταινίες 4,2 των 8 μέτρων τεμ</t>
  </si>
  <si>
    <t>Διορθωτικό υγρό με πινέλο τεμ</t>
  </si>
  <si>
    <t>Διορθωτικό υγρό στυλό τεμ</t>
  </si>
  <si>
    <t>Ταμπόν μπλε μεσαίο μέγεθος πλαστικό (8Χ12) τεμ</t>
  </si>
  <si>
    <t>Μελάνια μπλέ 32 γρ.τεμ</t>
  </si>
  <si>
    <t>Κύβοι σημειώσεων λευκοί 9Χ9 cm πακ.</t>
  </si>
  <si>
    <t>Χαρτοκόπτης τεμ</t>
  </si>
  <si>
    <t>Πιάστρες εγγράφων μεταλλικές 3/4΄΄ 19mm κουτί 12τεμ</t>
  </si>
  <si>
    <t>Πιάστρες εγγράφων μεταλλικές 1 1/4΄΄ 32mm κουτί 12τεμ</t>
  </si>
  <si>
    <t>Πιάστρες εγγράφων μεταλλικές 2΄΄ 50mm κουτί 12τεμ</t>
  </si>
  <si>
    <t>Φάκελλα χάρτινα χωρίς πτερύγια τεμ</t>
  </si>
  <si>
    <t>Φάκελλα χάρτινα με πτερύγια τεμ</t>
  </si>
  <si>
    <t>Ντοσιέ αρχειοθέτησης με κορδόνι και υφασμάτινη πλάτη (10εκΧυψ.35Χπλ25) τεμ</t>
  </si>
  <si>
    <t>Ντοσιέ αρχειοθέτησης με κορδόνι και υφασμάτινη πλάτη (15εκΧυψ.35Χπλ25) τεμ</t>
  </si>
  <si>
    <t>Κλασέρ αρχείου Α4  8-32 πλαστικοποιημένο με έλασμα τεμ</t>
  </si>
  <si>
    <t>Μπλόκ αποδείξεων είσπραξης τεμ</t>
  </si>
  <si>
    <t>Βάση για σελοτέϊπ τεμ</t>
  </si>
  <si>
    <t>Βάση ημερολογίου ξύλινη τεμ</t>
  </si>
  <si>
    <t>Φάκελλα αλληλογραφίας αυτοκόλλητα διαστάσεων 11,4χ22,9 εκ 1/3 του Α4,Λευκό, τεμ</t>
  </si>
  <si>
    <t>Φάκελλα αλληλογραφίας αυτοκόλλητα διαστάσεων  31χ41εκ.μπέζ, Α3 τεμ</t>
  </si>
  <si>
    <t>Φάκελλα αλληλογραφίας αυτοκόλλητα διαστάσεων 22,9χ32,4 εκ, Μπέζ, Α4 τεμ</t>
  </si>
  <si>
    <t>Βιβλίο πρακτικών 200 φύλλων 25χ30 εκ. τεμ</t>
  </si>
  <si>
    <t>Βιβλίο Πρωτοκόλλου 200 φύλλων 25χ30 εκ τεμ</t>
  </si>
  <si>
    <t>Βιβλίο ριγέ  100 φύλλων 25χ35 εκ. τεμ</t>
  </si>
  <si>
    <t>Τετράδια μικρά σπιράλ Α4 ( 3 θεμάτων) τεμ</t>
  </si>
  <si>
    <t>Μπλόκ σημειώσεων,ριγέ Α4 50 φύλλων  τεμ</t>
  </si>
  <si>
    <t>Ντοσιέ σούπλ με ενσωματομένες ζελατίνες Α4 80 θέσεων τεμ</t>
  </si>
  <si>
    <t>Ντοσιέ διαφανή Α4 με έλασμα για αρχειοθέτηση τεμ</t>
  </si>
  <si>
    <t>Φάκελλα με λάστιχο και πτερύγια πλαστικοποιημένο τεμ</t>
  </si>
  <si>
    <t>Πινέζες κουτί 100 τεμ</t>
  </si>
  <si>
    <t>Χάρακας μεταλλικός 30cm τεμ</t>
  </si>
  <si>
    <t>Λάστιχα λεπτά Ν40 100 gr κουτί</t>
  </si>
  <si>
    <t>Διακορευτής 50 φύλλων μεταλλικός τεμ</t>
  </si>
  <si>
    <t>Συρραπτικά γραφείου τύπου χειρός, Νο 64 αριθμ., συρραφής 15 φύλλων</t>
  </si>
  <si>
    <t>Συρραπτικά γραφείου τύπου χειρός, Νο 24 αριθμ., συρραφής 25 φύλλων</t>
  </si>
  <si>
    <t>Φελοπίνακας 60Χ90 τεμ με ξύλινο πλαίσιο</t>
  </si>
  <si>
    <t>Γόμα για μολύβι λευκή τεμ</t>
  </si>
  <si>
    <t>Χαρτί φωτοτυπικού Α4 (μεγέθους 21 Χ 29,7 εκ.),80 gr Λευκό (δεσμίδες 500 φύλλων)</t>
  </si>
  <si>
    <t>Χαρτί φωτοτυπικού Α3 (μεγέθους 42 Χ 29,7 εκ.),80 gr Λευκό (δεσμίδες 500 φύλλων)</t>
  </si>
  <si>
    <t>Μηχανικά μολύβια σχεδίου 0,5 και 0,7 mm τεμ</t>
  </si>
  <si>
    <t>Μαρκαδόροι με μύτη 0,5 mm (μάυροι,μπλέ,κόκκινο) τεμ</t>
  </si>
  <si>
    <t>Μαρκαδόροι χονδροί με σφηνοειδή μύτη 1,5-3 mm,μαύροι,μπλέ, τεμ</t>
  </si>
  <si>
    <t>Ημερολόγιο γραφείου για ξύλινη βάση τεμ</t>
  </si>
  <si>
    <t>Συνδετήρες ανοξείδωτοι Νο 4 (συσκ.50) κουτί</t>
  </si>
  <si>
    <t>Postit σημειώσεων 76χ76 mm τεμ</t>
  </si>
  <si>
    <t>Σελοτέϊπ διάφανο  33mm 15 m συσκ.10τεμ</t>
  </si>
  <si>
    <t>κόλλα γενικής χρήσης 20 mm το τεμ</t>
  </si>
  <si>
    <t>Σφραγιδοστάτης 6 θέσεων ξύλινος τεμ</t>
  </si>
  <si>
    <t>Ημερολόγιο Ατζέντα δετό διαστάσεων 17χ20εκ τεμ</t>
  </si>
  <si>
    <t>Ημερολόγια γραφείου πλάνο διαστάσεων 30 χ 42 εκ  τεμ</t>
  </si>
  <si>
    <t>Φάκελλα αλληλογραφίας αυτοκόλλητα διαστάσεων 18,6χ26 εκ 1/2 του Α4,μπέζ, τεμ</t>
  </si>
  <si>
    <t xml:space="preserve">Μύτες  μηχανικού μολυβιού 0,5 mm και 0,7 mm κουτί 10 τεμ. </t>
  </si>
  <si>
    <t>Χαρτοταινίες αριθμομηχανής διαστάσεων 57x60 mm απλή</t>
  </si>
  <si>
    <t>Σελοτέϊπ δεμάτων 50 mm 66 m,τεμ</t>
  </si>
  <si>
    <t>Ψαλίδι Χαρτιού 25 cm τεμ</t>
  </si>
  <si>
    <t>ΓΕΝΙΚΟ ΣΥΝΟΛΟ</t>
  </si>
  <si>
    <t xml:space="preserve">Κ.Α. 10/6612 </t>
  </si>
  <si>
    <t xml:space="preserve">Κ.Α. 10/6613.003 </t>
  </si>
  <si>
    <t xml:space="preserve">Β2) Φωτοτυπικό Χαρτί  για τις ανάγκες των Τεχνικών Υπηρεσιών του Δήμου : Κ.Α. 30/6613.003 </t>
  </si>
  <si>
    <t xml:space="preserve">Α1) Γραφική Ύλη για τις ανάγκες της Τεχνικής Υπηρεσίας του Δήμου : Κ.Α. 30/6612 </t>
  </si>
  <si>
    <t xml:space="preserve">Α1) Γραφική Ύλη για τις ανάγκες της Υπηρεσίας Άρδευσης του Δήμου : Κ.Α. 25/6612 </t>
  </si>
  <si>
    <t>ΥΠΟΛΟΙΠΟ</t>
  </si>
  <si>
    <t>ΤΙΜΟΛΟΓΙΑ ΠΑΠΑΔΑΚΗ</t>
  </si>
  <si>
    <t>Νέα σύμβαση</t>
  </si>
  <si>
    <t>Αγορές</t>
  </si>
  <si>
    <t>Πληρωμή</t>
  </si>
  <si>
    <t>ΤΙΜΟΛΟΓΙΑ 20/12/2012</t>
  </si>
  <si>
    <t>Κ.Α. 10/6612 ( Ενδεικτικός Πρ/σμός 6.000,00 € )</t>
  </si>
  <si>
    <t>Κ.Α. 25/6612 ( Ενδεικτικός Πρ/σμός 500,00 € )</t>
  </si>
  <si>
    <t>Κ.Α. 30/6612 ( Ενδεικτικός Πρ/σμός 1.500,00 € )</t>
  </si>
  <si>
    <t>Κ.Α. 10/6613.003 ( Ενδεικτικός Πρ/σμός 5.000,00 € )</t>
  </si>
  <si>
    <t>Πιάστρες εγγράφων μεταλλικές 3/4΄΄ 19mm τεμ</t>
  </si>
  <si>
    <t>Πιάστρες εγγράφων μεταλλικές 1 1/4΄΄ 32mm τεμ</t>
  </si>
  <si>
    <t>Πιάστρες εγγράφων μεταλλικές 2΄΄ 50mm τεμ</t>
  </si>
  <si>
    <t>Ο ΠΡΟΣΦΕΡΩΝ</t>
  </si>
  <si>
    <t>ΓΙΑ ΤΗΝ ΠΡΟΜΗΘΕΙΑ ΓΡΑΦΙΚΗΣ ΥΛΗΣ &amp; ΜΙΚΡΟΑΝΤΙΚΕΙΜΕΝΩΝ ΓΡΑΦΕΙΟΥ 2014</t>
  </si>
  <si>
    <t xml:space="preserve">Σύρματα συρραπτικού 2000 τεμ/κουτί ,Νο 64 σε συσκ. 10 τεμ </t>
  </si>
  <si>
    <r>
      <t>Σύρματα συρραπτικού 1000τεμ/κουτί ,Νο (24/6) σε συσκ. 10 τεμ</t>
    </r>
    <r>
      <rPr>
        <b/>
        <sz val="11"/>
        <rFont val="Georgia"/>
        <family val="1"/>
      </rPr>
      <t xml:space="preserve"> </t>
    </r>
  </si>
  <si>
    <t>Μαρκαδόροι ανεξίτηλοι  με στρογγυλή μύτη 1,5-3 mm,μαύροι,μπλέ, τεμ</t>
  </si>
  <si>
    <t>Λάστιχα πλατιά ελάχιστης διαμέτρου 150mm 1κιλού</t>
  </si>
  <si>
    <t>κόλλα γενικής χρήσης 20 ml το τεμ</t>
  </si>
  <si>
    <t>Ντοσιέ διφυλο  Α4 με έλασμα για αρχειοθέτηση τεμ</t>
  </si>
  <si>
    <t>Κόλλες αναφοράς Α4 πακέτο</t>
  </si>
  <si>
    <t xml:space="preserve">Μεταλλικές ξύστρες </t>
  </si>
  <si>
    <t>Χρωματιστά πλαστικά διαχωριστικά Α4των 10 θεμάτων σε συσκ. Των 10 φύλλων</t>
  </si>
  <si>
    <t>Σύρματα συραπτικού Νο 23/20 S κουτί</t>
  </si>
  <si>
    <t xml:space="preserve">Κύβοι σημειώσεων λευκοί 9Χ9 cm </t>
  </si>
  <si>
    <t>Κ.Α. 30/6613.002 ( Ενδεικτικός Πρ/σμός 2.000,00 € )</t>
  </si>
  <si>
    <t xml:space="preserve">ΠΡΟΣΦΟΡΑ </t>
  </si>
  <si>
    <t xml:space="preserve">ΚΑΙ ΦΩΤΟΤΥΠΙΚΟΥ ΧΑΡΤΙΟΥ </t>
  </si>
  <si>
    <t xml:space="preserve">ΓΙΑ ΤΗΝ ΠΡΟΜΗΘΕΙΑ ΓΡΑΦΙΚΗΣ ΥΛΗΣ &amp; ΛΟΙΠΩΝ ΥΛΙΚΩΝ ΓΡΑΦΕΙΟΥ </t>
  </si>
  <si>
    <t>ΠΡΟΣ: ΔΗΜΟ ΣΗΤΕΙΑΣ</t>
  </si>
  <si>
    <t>30/10/2014 υπολοιπο</t>
  </si>
  <si>
    <t>ΝΟΕΜΒΡΙΟΣ/14</t>
  </si>
  <si>
    <t>ΔΕΚΕΜΒΡΙΟΣ/14</t>
  </si>
  <si>
    <t>ΙΑΝΟΥΑΡΙΟΣ/15</t>
  </si>
  <si>
    <t>ΦΕΒΡΟΥΑΡΙΟΣ/15</t>
  </si>
  <si>
    <t>ΜΑΡΤΙΟΣ/15</t>
  </si>
  <si>
    <t>ΑΠΡΙΛΙΟΣ/15</t>
  </si>
  <si>
    <t>ΜΑΙΟΣ/15</t>
  </si>
  <si>
    <t>ΙΟΥΝΙΟΣ/15</t>
  </si>
  <si>
    <t>ΙΟΥΛΙΟΣ/15</t>
  </si>
  <si>
    <t>ΑΥΓΟΥΣΤΟΣ/15</t>
  </si>
  <si>
    <t>ΣΕΠΤΕΜΒΡΙΟΣ/15</t>
  </si>
  <si>
    <t>ΟΚΤΩΒΡΙΟΣ/15</t>
  </si>
  <si>
    <t>ΝΟΕΜΒΡΙΟΣ/15</t>
  </si>
  <si>
    <t>Κόλλες τύπου UHU στικ 8g</t>
  </si>
  <si>
    <t>Μεταλλικά αποσυρραπτικά σχήματος τανάλιας κατάλληλα για να αποσυρράπτουν σύρματα συρραπτικών Νο 64 και 24/6</t>
  </si>
  <si>
    <t xml:space="preserve">Υπολογιστής τσέπης (calculator) με οθόνη υγρών κρυστάλλων χωρητικότητας τουλάχιστον δέκα (10) ψηφίων, δυνατότητα εκτέλεσης των 4 αριθμητικών πράξεων και μνήμη, διαστάσεων τουλάχιστον 10cm x 14cm </t>
  </si>
  <si>
    <t>Διαφανείς χάρακες μήκους 30cm</t>
  </si>
  <si>
    <t>Ξύλινες βάσεις επιτραπέζιων ημερολογίων</t>
  </si>
  <si>
    <t>Ευρετήρια τηλεφώνων</t>
  </si>
  <si>
    <t>Διαφανείς θήκες Α4 ελάχιστου πάχους 0,06mm,ανοικτές από δύο πλευρές (L) σε συσκευασία 50 τεμαχίων</t>
  </si>
  <si>
    <t xml:space="preserve">Χονδρό χαρτί Α4 (μεγέθους 21 x 29,7 εκ) 160 γρ λευκό (πακέτο 250 φύλλων) </t>
  </si>
  <si>
    <t xml:space="preserve">Διακορευτής 2 τρυπών από μέταλλο και πλαστικό με οδηγό για ακρίβεια και χώρο τουλάχιστον 1,2mm κατάλληλο για το τρύπημα τουλάχιστον 10 φύλλων </t>
  </si>
  <si>
    <t>Φάκελλα αλληλογραφίας αυτοκόλλητα δεξί παράθυρο 11,4χ23 (παρ.10,5χ4,5) (κούτα 500 τεμ)</t>
  </si>
  <si>
    <t>ΦΠΑ 23%</t>
  </si>
  <si>
    <t>Κ.Α. 30/6612 ( Ενδεικτικός Πρ/σμός 1.300,00 € )</t>
  </si>
  <si>
    <t>Κ.Α. 10/6612 ( Ενδεικτικός Πρ/σμός 4.000,00 € )</t>
  </si>
  <si>
    <t>65</t>
  </si>
  <si>
    <t>Μαρκαδόροι υπογράμμισης διάφορα χρώματα τεμ</t>
  </si>
  <si>
    <t xml:space="preserve">Postit σημειώσεων 50χ40 mm </t>
  </si>
  <si>
    <t xml:space="preserve">Σελοτέϊπ διάφανο  15mm x 33m </t>
  </si>
  <si>
    <t xml:space="preserve">Σύρματα συρραπτικού 2000 τεμ/κουτί ,Νο 64 </t>
  </si>
  <si>
    <t xml:space="preserve">Σύρματα συρραπτικού 1000τεμ/κουτί ,Νο (24/6) </t>
  </si>
  <si>
    <t>Μπλόκ αποδείξεων είσπραξης διπλότυπο τεμ</t>
  </si>
  <si>
    <t>Αυτοκόλλητα σε μορφή πλαστελίνης τύπου Bluetack βάρους 50 gr.</t>
  </si>
  <si>
    <t>Δίφυλλα πλαστικοποίησης Α4 (πακέτα)</t>
  </si>
  <si>
    <t>Δίφυλλα πλαστικοποίησης Α3 (πακέτα)</t>
  </si>
  <si>
    <t>Συνδετήρες ανοξείδωτοι με πλαστική επένδυση Νο 4 (συσκ 100 τεμ) κουτί</t>
  </si>
  <si>
    <t>Συνδετήρες ανοξείδωτοι Νο 4 (συσκ.100) κουτί</t>
  </si>
  <si>
    <t>Συνδετήρες ανοξείδωτοι με πλαστική επένδυση Νο 5 (συσκ 100 τεμ) κουτί</t>
  </si>
  <si>
    <t xml:space="preserve">Περιγραφή </t>
  </si>
  <si>
    <t>ΟΜΑΔΑ Α ΓΡΑΦΙΚΗ ΥΛΗ &amp; ΛΟΙΠΑ ΥΛΙΚΑ ΓΡΑΦΕΙΩΝ</t>
  </si>
  <si>
    <t xml:space="preserve">ΟΜΑΔΑ Β ΦΩΤΟΤΥΠΙΚΟ ΧΑΡΤΙ </t>
  </si>
  <si>
    <t xml:space="preserve">ΕΛΛΗΝΙΚΗ ΔΗΜΟΚΡΑΤΙΑ                                              </t>
  </si>
  <si>
    <t xml:space="preserve">Δ Η Μ Ο Σ   Σ Η Τ Ε Ι Α Σ </t>
  </si>
  <si>
    <t>Της επιχείρησης …………………………………, έδρα …………...., οδός ………………….,</t>
  </si>
  <si>
    <t>ΕΝΤΥΠΟ ΤΕΧΝΙΚΗΣ  ΠΡΟΣΦΟΡΑΣ ΓΡΑΦΙΚΗΣ ΥΛΗΣ &amp; ΦΩΤΟΤΥΠΙΚΟΥ ΧΑΡΤΙΟΥ</t>
  </si>
  <si>
    <t xml:space="preserve">αριθμός ……, ΑΦΜ…………………, Δ.Ο.Υ. …………………..,τηλέφωνο …………………., </t>
  </si>
  <si>
    <t>fax ………………</t>
  </si>
  <si>
    <t xml:space="preserve">ΕΝΤΥΠΟ ΟΙΚΟΝΟΜΙΚΗΣ ΠΡΟΣΦΟΡΑΣ </t>
  </si>
  <si>
    <t>ΟΜΑΔΑ Α</t>
  </si>
  <si>
    <t>ΟΜΑΔΑ Β</t>
  </si>
  <si>
    <t>Χονδρό χαρτί Α4 (μεγέθους 21 χ 29,7 εκ) 160 γρ λευκό (πακέτο 250 φύλλων)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</si>
</sst>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;[Red]#,##0.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#,##0;[Red]#,##0"/>
    <numFmt numFmtId="170" formatCode="[$-408]dddd\,\ d\ mmmm\ yyyy"/>
    <numFmt numFmtId="171" formatCode="#,##0.00_ ;[Red]\-#,##0.00\ "/>
    <numFmt numFmtId="172" formatCode="#,##0.000;[Red]#,##0.000"/>
    <numFmt numFmtId="173" formatCode="#,##0.0000000;[Red]#,##0.0000000"/>
    <numFmt numFmtId="174" formatCode="#,##0.000000;[Red]#,##0.000000"/>
    <numFmt numFmtId="175" formatCode="[$€-2]\ #,##0.00_);[Red]\([$€-2]\ #,##0.00\)"/>
    <numFmt numFmtId="176" formatCode="&quot;Ναι&quot;;&quot;Ναι&quot;;&quot;Όχι&quot;"/>
    <numFmt numFmtId="177" formatCode="&quot;Ενεργό&quot;;&quot;Ενεργό&quot;;&quot;Ανενεργό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Georgia"/>
      <family val="1"/>
    </font>
    <font>
      <b/>
      <sz val="11"/>
      <name val="Georgia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0"/>
      <name val="Arial Greek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FF0000"/>
      <name val="Arial Greek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4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1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44" fontId="0" fillId="0" borderId="11" xfId="33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/>
    </xf>
    <xf numFmtId="165" fontId="52" fillId="0" borderId="0" xfId="0" applyNumberFormat="1" applyFont="1" applyFill="1" applyAlignment="1">
      <alignment/>
    </xf>
    <xf numFmtId="171" fontId="52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8" fillId="0" borderId="11" xfId="33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4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4" fontId="8" fillId="0" borderId="10" xfId="33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44" fontId="8" fillId="0" borderId="11" xfId="33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165" fontId="8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57421875" style="48" customWidth="1"/>
    <col min="2" max="2" width="43.8515625" style="46" customWidth="1"/>
    <col min="3" max="3" width="11.140625" style="47" customWidth="1"/>
    <col min="4" max="4" width="14.28125" style="47" customWidth="1"/>
    <col min="5" max="5" width="13.28125" style="47" customWidth="1"/>
    <col min="6" max="16384" width="9.140625" style="48" customWidth="1"/>
  </cols>
  <sheetData>
    <row r="1" ht="12.75">
      <c r="A1" s="45" t="s">
        <v>5</v>
      </c>
    </row>
    <row r="2" ht="12.75">
      <c r="A2" s="45" t="s">
        <v>6</v>
      </c>
    </row>
    <row r="4" spans="1:5" ht="12.75">
      <c r="A4" s="122" t="s">
        <v>25</v>
      </c>
      <c r="B4" s="123"/>
      <c r="C4" s="123"/>
      <c r="D4" s="123"/>
      <c r="E4" s="123"/>
    </row>
    <row r="5" spans="1:5" ht="12.75">
      <c r="A5" s="122" t="s">
        <v>109</v>
      </c>
      <c r="B5" s="123"/>
      <c r="C5" s="123"/>
      <c r="D5" s="123"/>
      <c r="E5" s="123"/>
    </row>
    <row r="6" spans="2:6" ht="12.75">
      <c r="B6" s="49"/>
      <c r="F6" s="50"/>
    </row>
    <row r="7" ht="12.75">
      <c r="A7" s="45" t="s">
        <v>7</v>
      </c>
    </row>
    <row r="8" ht="12.75">
      <c r="A8" s="45" t="s">
        <v>101</v>
      </c>
    </row>
    <row r="9" spans="1:6" ht="20.25" customHeight="1">
      <c r="A9" s="51" t="s">
        <v>13</v>
      </c>
      <c r="B9" s="52" t="s">
        <v>0</v>
      </c>
      <c r="C9" s="53" t="s">
        <v>1</v>
      </c>
      <c r="D9" s="53" t="s">
        <v>2</v>
      </c>
      <c r="E9" s="53" t="s">
        <v>3</v>
      </c>
      <c r="F9" s="54"/>
    </row>
    <row r="10" spans="1:8" ht="25.5" customHeight="1">
      <c r="A10" s="55">
        <v>1</v>
      </c>
      <c r="B10" s="56" t="s">
        <v>110</v>
      </c>
      <c r="C10" s="55">
        <v>50</v>
      </c>
      <c r="D10" s="57">
        <v>0.35</v>
      </c>
      <c r="E10" s="57">
        <f>C10*D10</f>
        <v>17.5</v>
      </c>
      <c r="H10" s="50"/>
    </row>
    <row r="11" spans="1:5" ht="24.75" customHeight="1">
      <c r="A11" s="55">
        <v>2</v>
      </c>
      <c r="B11" s="56" t="s">
        <v>111</v>
      </c>
      <c r="C11" s="55">
        <v>40</v>
      </c>
      <c r="D11" s="57">
        <v>0.35</v>
      </c>
      <c r="E11" s="57">
        <f aca="true" t="shared" si="0" ref="E11:E64">C11*D11</f>
        <v>14</v>
      </c>
    </row>
    <row r="12" spans="1:6" ht="20.25" customHeight="1">
      <c r="A12" s="55">
        <v>3</v>
      </c>
      <c r="B12" s="56" t="s">
        <v>9</v>
      </c>
      <c r="C12" s="55">
        <v>150</v>
      </c>
      <c r="D12" s="57">
        <v>0.3</v>
      </c>
      <c r="E12" s="57">
        <f t="shared" si="0"/>
        <v>45</v>
      </c>
      <c r="F12" s="58"/>
    </row>
    <row r="13" spans="1:7" ht="20.25" customHeight="1">
      <c r="A13" s="55">
        <v>4</v>
      </c>
      <c r="B13" s="56" t="s">
        <v>77</v>
      </c>
      <c r="C13" s="55">
        <v>150</v>
      </c>
      <c r="D13" s="57">
        <v>0.3</v>
      </c>
      <c r="E13" s="57">
        <f t="shared" si="0"/>
        <v>45</v>
      </c>
      <c r="F13" s="59"/>
      <c r="G13" s="50"/>
    </row>
    <row r="14" spans="1:6" ht="20.25" customHeight="1">
      <c r="A14" s="55">
        <v>5</v>
      </c>
      <c r="B14" s="56" t="s">
        <v>17</v>
      </c>
      <c r="C14" s="55">
        <v>60</v>
      </c>
      <c r="D14" s="57">
        <v>0.5</v>
      </c>
      <c r="E14" s="57">
        <f t="shared" si="0"/>
        <v>30</v>
      </c>
      <c r="F14" s="59"/>
    </row>
    <row r="15" spans="1:6" ht="29.25" customHeight="1">
      <c r="A15" s="55">
        <v>6</v>
      </c>
      <c r="B15" s="56" t="s">
        <v>68</v>
      </c>
      <c r="C15" s="55">
        <v>5</v>
      </c>
      <c r="D15" s="57">
        <v>8</v>
      </c>
      <c r="E15" s="57">
        <f t="shared" si="0"/>
        <v>40</v>
      </c>
      <c r="F15" s="59"/>
    </row>
    <row r="16" spans="1:6" ht="24" customHeight="1">
      <c r="A16" s="55">
        <v>7</v>
      </c>
      <c r="B16" s="56" t="s">
        <v>67</v>
      </c>
      <c r="C16" s="55">
        <v>5</v>
      </c>
      <c r="D16" s="57">
        <v>9</v>
      </c>
      <c r="E16" s="57">
        <f t="shared" si="0"/>
        <v>45</v>
      </c>
      <c r="F16" s="59"/>
    </row>
    <row r="17" spans="1:6" ht="20.25" customHeight="1">
      <c r="A17" s="55">
        <v>8</v>
      </c>
      <c r="B17" s="56" t="s">
        <v>30</v>
      </c>
      <c r="C17" s="55">
        <v>100</v>
      </c>
      <c r="D17" s="57">
        <v>0.2</v>
      </c>
      <c r="E17" s="57">
        <f t="shared" si="0"/>
        <v>20</v>
      </c>
      <c r="F17" s="59"/>
    </row>
    <row r="18" spans="1:6" ht="20.25" customHeight="1">
      <c r="A18" s="55">
        <v>9</v>
      </c>
      <c r="B18" s="56" t="s">
        <v>31</v>
      </c>
      <c r="C18" s="55">
        <v>500</v>
      </c>
      <c r="D18" s="57">
        <v>0.35</v>
      </c>
      <c r="E18" s="57">
        <f t="shared" si="0"/>
        <v>175</v>
      </c>
      <c r="F18" s="59"/>
    </row>
    <row r="19" spans="1:6" ht="20.25" customHeight="1">
      <c r="A19" s="55">
        <v>10</v>
      </c>
      <c r="B19" s="56" t="s">
        <v>32</v>
      </c>
      <c r="C19" s="55">
        <v>80</v>
      </c>
      <c r="D19" s="57">
        <v>0.4</v>
      </c>
      <c r="E19" s="57">
        <f t="shared" si="0"/>
        <v>32</v>
      </c>
      <c r="F19" s="59"/>
    </row>
    <row r="20" spans="1:6" ht="27" customHeight="1">
      <c r="A20" s="55">
        <v>11</v>
      </c>
      <c r="B20" s="60" t="s">
        <v>112</v>
      </c>
      <c r="C20" s="55">
        <v>20</v>
      </c>
      <c r="D20" s="57">
        <v>0.4</v>
      </c>
      <c r="E20" s="57">
        <f t="shared" si="0"/>
        <v>8</v>
      </c>
      <c r="F20" s="59"/>
    </row>
    <row r="21" spans="1:6" ht="19.5" customHeight="1">
      <c r="A21" s="55">
        <v>12</v>
      </c>
      <c r="B21" s="61" t="s">
        <v>74</v>
      </c>
      <c r="C21" s="55">
        <v>100</v>
      </c>
      <c r="D21" s="57">
        <v>1.2</v>
      </c>
      <c r="E21" s="57">
        <f t="shared" si="0"/>
        <v>120</v>
      </c>
      <c r="F21" s="59"/>
    </row>
    <row r="22" spans="1:6" ht="20.25" customHeight="1">
      <c r="A22" s="55">
        <v>13</v>
      </c>
      <c r="B22" s="62" t="s">
        <v>34</v>
      </c>
      <c r="C22" s="55">
        <v>200</v>
      </c>
      <c r="D22" s="57">
        <v>2</v>
      </c>
      <c r="E22" s="57">
        <f t="shared" si="0"/>
        <v>400</v>
      </c>
      <c r="F22" s="50"/>
    </row>
    <row r="23" spans="1:6" ht="20.25" customHeight="1">
      <c r="A23" s="55">
        <v>14</v>
      </c>
      <c r="B23" s="56" t="s">
        <v>35</v>
      </c>
      <c r="C23" s="55">
        <v>50</v>
      </c>
      <c r="D23" s="57">
        <v>0.8</v>
      </c>
      <c r="E23" s="57">
        <f t="shared" si="0"/>
        <v>40</v>
      </c>
      <c r="F23" s="59"/>
    </row>
    <row r="24" spans="1:6" ht="20.25" customHeight="1">
      <c r="A24" s="55">
        <v>15</v>
      </c>
      <c r="B24" s="56" t="s">
        <v>37</v>
      </c>
      <c r="C24" s="55">
        <v>5</v>
      </c>
      <c r="D24" s="57">
        <v>0.5</v>
      </c>
      <c r="E24" s="57">
        <f t="shared" si="0"/>
        <v>2.5</v>
      </c>
      <c r="F24" s="59"/>
    </row>
    <row r="25" spans="1:6" ht="20.25" customHeight="1">
      <c r="A25" s="55">
        <v>16</v>
      </c>
      <c r="B25" s="56" t="s">
        <v>38</v>
      </c>
      <c r="C25" s="55">
        <v>25</v>
      </c>
      <c r="D25" s="57">
        <v>0.6</v>
      </c>
      <c r="E25" s="57">
        <f t="shared" si="0"/>
        <v>15</v>
      </c>
      <c r="F25" s="59"/>
    </row>
    <row r="26" spans="1:6" ht="28.5" customHeight="1">
      <c r="A26" s="55">
        <v>17</v>
      </c>
      <c r="B26" s="56" t="s">
        <v>10</v>
      </c>
      <c r="C26" s="55">
        <v>1</v>
      </c>
      <c r="D26" s="57">
        <v>7.8</v>
      </c>
      <c r="E26" s="57">
        <f t="shared" si="0"/>
        <v>7.8</v>
      </c>
      <c r="F26" s="59"/>
    </row>
    <row r="27" spans="1:6" ht="20.25" customHeight="1">
      <c r="A27" s="55">
        <v>18</v>
      </c>
      <c r="B27" s="56" t="s">
        <v>19</v>
      </c>
      <c r="C27" s="55">
        <v>20</v>
      </c>
      <c r="D27" s="57">
        <v>1.2</v>
      </c>
      <c r="E27" s="57">
        <f t="shared" si="0"/>
        <v>24</v>
      </c>
      <c r="F27" s="59"/>
    </row>
    <row r="28" spans="1:6" ht="20.25" customHeight="1">
      <c r="A28" s="55">
        <v>19</v>
      </c>
      <c r="B28" s="56" t="s">
        <v>120</v>
      </c>
      <c r="C28" s="55">
        <v>100</v>
      </c>
      <c r="D28" s="57">
        <v>0.6</v>
      </c>
      <c r="E28" s="57">
        <f t="shared" si="0"/>
        <v>60</v>
      </c>
      <c r="F28" s="59"/>
    </row>
    <row r="29" spans="1:6" ht="20.25" customHeight="1">
      <c r="A29" s="55">
        <v>20</v>
      </c>
      <c r="B29" s="56" t="s">
        <v>78</v>
      </c>
      <c r="C29" s="55">
        <v>150</v>
      </c>
      <c r="D29" s="57">
        <v>0.35</v>
      </c>
      <c r="E29" s="57">
        <f t="shared" si="0"/>
        <v>52.5</v>
      </c>
      <c r="F29" s="59"/>
    </row>
    <row r="30" spans="1:6" ht="20.25" customHeight="1">
      <c r="A30" s="55">
        <v>21</v>
      </c>
      <c r="B30" s="56" t="s">
        <v>18</v>
      </c>
      <c r="C30" s="55">
        <v>150</v>
      </c>
      <c r="D30" s="57">
        <v>0.6</v>
      </c>
      <c r="E30" s="57">
        <f t="shared" si="0"/>
        <v>90</v>
      </c>
      <c r="F30" s="59"/>
    </row>
    <row r="31" spans="1:6" ht="26.25" customHeight="1">
      <c r="A31" s="55">
        <v>22</v>
      </c>
      <c r="B31" s="56" t="s">
        <v>86</v>
      </c>
      <c r="C31" s="55">
        <v>30</v>
      </c>
      <c r="D31" s="57">
        <v>0.3</v>
      </c>
      <c r="E31" s="57">
        <f t="shared" si="0"/>
        <v>9</v>
      </c>
      <c r="F31" s="59"/>
    </row>
    <row r="32" spans="1:6" ht="20.25" customHeight="1">
      <c r="A32" s="55">
        <v>23</v>
      </c>
      <c r="B32" s="56" t="s">
        <v>11</v>
      </c>
      <c r="C32" s="55">
        <v>20</v>
      </c>
      <c r="D32" s="57">
        <v>1.1</v>
      </c>
      <c r="E32" s="57">
        <f t="shared" si="0"/>
        <v>22</v>
      </c>
      <c r="F32" s="59"/>
    </row>
    <row r="33" spans="1:6" ht="20.25" customHeight="1">
      <c r="A33" s="55">
        <v>24</v>
      </c>
      <c r="B33" s="56" t="s">
        <v>87</v>
      </c>
      <c r="C33" s="55">
        <v>5</v>
      </c>
      <c r="D33" s="57">
        <v>1</v>
      </c>
      <c r="E33" s="57">
        <f t="shared" si="0"/>
        <v>5</v>
      </c>
      <c r="F33" s="59"/>
    </row>
    <row r="34" spans="1:6" ht="20.25" customHeight="1">
      <c r="A34" s="55">
        <v>25</v>
      </c>
      <c r="B34" s="56" t="s">
        <v>79</v>
      </c>
      <c r="C34" s="55">
        <v>30</v>
      </c>
      <c r="D34" s="57">
        <v>3</v>
      </c>
      <c r="E34" s="57">
        <f t="shared" si="0"/>
        <v>90</v>
      </c>
      <c r="F34" s="59"/>
    </row>
    <row r="35" spans="1:6" ht="20.25" customHeight="1">
      <c r="A35" s="55">
        <v>26</v>
      </c>
      <c r="B35" s="56" t="s">
        <v>40</v>
      </c>
      <c r="C35" s="55">
        <v>5</v>
      </c>
      <c r="D35" s="57">
        <v>1</v>
      </c>
      <c r="E35" s="57">
        <f t="shared" si="0"/>
        <v>5</v>
      </c>
      <c r="F35" s="59"/>
    </row>
    <row r="36" spans="1:6" ht="20.25" customHeight="1">
      <c r="A36" s="55">
        <v>27</v>
      </c>
      <c r="B36" s="56" t="s">
        <v>88</v>
      </c>
      <c r="C36" s="55">
        <v>5</v>
      </c>
      <c r="D36" s="57">
        <v>2</v>
      </c>
      <c r="E36" s="57">
        <f t="shared" si="0"/>
        <v>10</v>
      </c>
      <c r="F36" s="59"/>
    </row>
    <row r="37" spans="1:6" ht="20.25" customHeight="1">
      <c r="A37" s="55">
        <v>28</v>
      </c>
      <c r="B37" s="56" t="s">
        <v>63</v>
      </c>
      <c r="C37" s="55">
        <v>10</v>
      </c>
      <c r="D37" s="57">
        <v>1</v>
      </c>
      <c r="E37" s="57">
        <f t="shared" si="0"/>
        <v>10</v>
      </c>
      <c r="F37" s="59"/>
    </row>
    <row r="38" spans="1:6" ht="20.25" customHeight="1">
      <c r="A38" s="55">
        <v>29</v>
      </c>
      <c r="B38" s="56" t="s">
        <v>66</v>
      </c>
      <c r="C38" s="55">
        <v>2</v>
      </c>
      <c r="D38" s="57">
        <v>25</v>
      </c>
      <c r="E38" s="57">
        <f t="shared" si="0"/>
        <v>50</v>
      </c>
      <c r="F38" s="59"/>
    </row>
    <row r="39" spans="1:6" ht="20.25" customHeight="1">
      <c r="A39" s="55">
        <v>30</v>
      </c>
      <c r="B39" s="56" t="s">
        <v>70</v>
      </c>
      <c r="C39" s="55">
        <v>20</v>
      </c>
      <c r="D39" s="57">
        <v>0.3</v>
      </c>
      <c r="E39" s="57">
        <f t="shared" si="0"/>
        <v>6</v>
      </c>
      <c r="F39" s="59"/>
    </row>
    <row r="40" spans="1:6" ht="20.25" customHeight="1">
      <c r="A40" s="55">
        <v>31</v>
      </c>
      <c r="B40" s="56" t="s">
        <v>65</v>
      </c>
      <c r="C40" s="55">
        <v>40</v>
      </c>
      <c r="D40" s="57">
        <v>0.9</v>
      </c>
      <c r="E40" s="57">
        <f t="shared" si="0"/>
        <v>36</v>
      </c>
      <c r="F40" s="59"/>
    </row>
    <row r="41" spans="1:6" ht="20.25" customHeight="1">
      <c r="A41" s="55">
        <v>32</v>
      </c>
      <c r="B41" s="56" t="s">
        <v>113</v>
      </c>
      <c r="C41" s="55">
        <v>3</v>
      </c>
      <c r="D41" s="57">
        <v>8</v>
      </c>
      <c r="E41" s="57">
        <f t="shared" si="0"/>
        <v>24</v>
      </c>
      <c r="F41" s="59"/>
    </row>
    <row r="42" spans="1:6" ht="20.25" customHeight="1">
      <c r="A42" s="55">
        <v>33</v>
      </c>
      <c r="B42" s="56" t="s">
        <v>114</v>
      </c>
      <c r="C42" s="55">
        <v>5</v>
      </c>
      <c r="D42" s="57">
        <v>1.2</v>
      </c>
      <c r="E42" s="57">
        <f t="shared" si="0"/>
        <v>6</v>
      </c>
      <c r="F42" s="59"/>
    </row>
    <row r="43" spans="1:6" ht="20.25" customHeight="1">
      <c r="A43" s="55">
        <v>34</v>
      </c>
      <c r="B43" s="56" t="s">
        <v>57</v>
      </c>
      <c r="C43" s="55">
        <v>2</v>
      </c>
      <c r="D43" s="57">
        <v>6</v>
      </c>
      <c r="E43" s="57">
        <f t="shared" si="0"/>
        <v>12</v>
      </c>
      <c r="F43" s="59"/>
    </row>
    <row r="44" spans="1:6" ht="20.25" customHeight="1">
      <c r="A44" s="55">
        <v>35</v>
      </c>
      <c r="B44" s="56" t="s">
        <v>55</v>
      </c>
      <c r="C44" s="55">
        <v>2</v>
      </c>
      <c r="D44" s="57">
        <v>8</v>
      </c>
      <c r="E44" s="57">
        <f t="shared" si="0"/>
        <v>16</v>
      </c>
      <c r="F44" s="59"/>
    </row>
    <row r="45" spans="1:6" ht="20.25" customHeight="1">
      <c r="A45" s="55">
        <v>36</v>
      </c>
      <c r="B45" s="56" t="s">
        <v>56</v>
      </c>
      <c r="C45" s="55">
        <v>2</v>
      </c>
      <c r="D45" s="57">
        <v>12</v>
      </c>
      <c r="E45" s="57">
        <f t="shared" si="0"/>
        <v>24</v>
      </c>
      <c r="F45" s="59"/>
    </row>
    <row r="46" spans="1:6" ht="18.75" customHeight="1">
      <c r="A46" s="55">
        <v>37</v>
      </c>
      <c r="B46" s="56" t="s">
        <v>105</v>
      </c>
      <c r="C46" s="55">
        <v>150</v>
      </c>
      <c r="D46" s="57">
        <v>0.06</v>
      </c>
      <c r="E46" s="57">
        <f t="shared" si="0"/>
        <v>9</v>
      </c>
      <c r="F46" s="59"/>
    </row>
    <row r="47" spans="1:6" ht="17.25" customHeight="1">
      <c r="A47" s="55">
        <v>38</v>
      </c>
      <c r="B47" s="56" t="s">
        <v>106</v>
      </c>
      <c r="C47" s="55">
        <v>150</v>
      </c>
      <c r="D47" s="57">
        <v>0.08</v>
      </c>
      <c r="E47" s="57">
        <f t="shared" si="0"/>
        <v>12</v>
      </c>
      <c r="F47" s="59"/>
    </row>
    <row r="48" spans="1:6" ht="18" customHeight="1">
      <c r="A48" s="55">
        <v>39</v>
      </c>
      <c r="B48" s="56" t="s">
        <v>107</v>
      </c>
      <c r="C48" s="55">
        <v>150</v>
      </c>
      <c r="D48" s="57">
        <v>0.18</v>
      </c>
      <c r="E48" s="57">
        <f t="shared" si="0"/>
        <v>27</v>
      </c>
      <c r="F48" s="59"/>
    </row>
    <row r="49" spans="1:6" ht="20.25" customHeight="1">
      <c r="A49" s="55">
        <v>40</v>
      </c>
      <c r="B49" s="56" t="s">
        <v>44</v>
      </c>
      <c r="C49" s="55">
        <v>100</v>
      </c>
      <c r="D49" s="57">
        <v>0.2</v>
      </c>
      <c r="E49" s="57">
        <f t="shared" si="0"/>
        <v>20</v>
      </c>
      <c r="F49" s="59"/>
    </row>
    <row r="50" spans="1:6" ht="20.25" customHeight="1">
      <c r="A50" s="55">
        <v>41</v>
      </c>
      <c r="B50" s="56" t="s">
        <v>45</v>
      </c>
      <c r="C50" s="55">
        <v>800</v>
      </c>
      <c r="D50" s="57">
        <v>0.3</v>
      </c>
      <c r="E50" s="57">
        <f t="shared" si="0"/>
        <v>240</v>
      </c>
      <c r="F50" s="59"/>
    </row>
    <row r="51" spans="1:6" ht="29.25" customHeight="1">
      <c r="A51" s="55">
        <v>42</v>
      </c>
      <c r="B51" s="56" t="s">
        <v>62</v>
      </c>
      <c r="C51" s="55">
        <v>1300</v>
      </c>
      <c r="D51" s="57">
        <v>0.45</v>
      </c>
      <c r="E51" s="57">
        <f t="shared" si="0"/>
        <v>585</v>
      </c>
      <c r="F51" s="59"/>
    </row>
    <row r="52" spans="1:6" ht="28.5" customHeight="1">
      <c r="A52" s="55">
        <v>43</v>
      </c>
      <c r="B52" s="56" t="s">
        <v>46</v>
      </c>
      <c r="C52" s="55">
        <v>250</v>
      </c>
      <c r="D52" s="57">
        <v>1.8</v>
      </c>
      <c r="E52" s="57">
        <f t="shared" si="0"/>
        <v>450</v>
      </c>
      <c r="F52" s="59"/>
    </row>
    <row r="53" spans="1:6" ht="27.75" customHeight="1">
      <c r="A53" s="55">
        <v>44</v>
      </c>
      <c r="B53" s="56" t="s">
        <v>47</v>
      </c>
      <c r="C53" s="55">
        <v>250</v>
      </c>
      <c r="D53" s="57">
        <v>1.9</v>
      </c>
      <c r="E53" s="57">
        <f t="shared" si="0"/>
        <v>475</v>
      </c>
      <c r="F53" s="59"/>
    </row>
    <row r="54" spans="1:6" ht="29.25" customHeight="1">
      <c r="A54" s="55">
        <v>45</v>
      </c>
      <c r="B54" s="56" t="s">
        <v>48</v>
      </c>
      <c r="C54" s="55">
        <v>300</v>
      </c>
      <c r="D54" s="57">
        <v>1.6</v>
      </c>
      <c r="E54" s="57">
        <f t="shared" si="0"/>
        <v>480</v>
      </c>
      <c r="F54" s="59"/>
    </row>
    <row r="55" spans="1:6" ht="31.5" customHeight="1">
      <c r="A55" s="55">
        <v>46</v>
      </c>
      <c r="B55" s="56" t="s">
        <v>54</v>
      </c>
      <c r="C55" s="55">
        <v>3000</v>
      </c>
      <c r="D55" s="57">
        <v>0.08</v>
      </c>
      <c r="E55" s="57">
        <f t="shared" si="0"/>
        <v>240</v>
      </c>
      <c r="F55" s="59"/>
    </row>
    <row r="56" spans="1:6" ht="28.5" customHeight="1">
      <c r="A56" s="55">
        <v>47</v>
      </c>
      <c r="B56" s="56" t="s">
        <v>84</v>
      </c>
      <c r="C56" s="55">
        <v>2500</v>
      </c>
      <c r="D56" s="57">
        <v>0.06</v>
      </c>
      <c r="E56" s="57">
        <f t="shared" si="0"/>
        <v>150</v>
      </c>
      <c r="F56" s="59"/>
    </row>
    <row r="57" spans="1:6" ht="27" customHeight="1">
      <c r="A57" s="55">
        <v>48</v>
      </c>
      <c r="B57" s="56" t="s">
        <v>52</v>
      </c>
      <c r="C57" s="55">
        <v>2500</v>
      </c>
      <c r="D57" s="57">
        <v>0.05</v>
      </c>
      <c r="E57" s="57">
        <f t="shared" si="0"/>
        <v>125</v>
      </c>
      <c r="F57" s="59"/>
    </row>
    <row r="58" spans="1:6" ht="29.25" customHeight="1">
      <c r="A58" s="55">
        <v>49</v>
      </c>
      <c r="B58" s="56" t="s">
        <v>53</v>
      </c>
      <c r="C58" s="55">
        <v>400</v>
      </c>
      <c r="D58" s="57">
        <v>0.1</v>
      </c>
      <c r="E58" s="57">
        <f t="shared" si="0"/>
        <v>40</v>
      </c>
      <c r="F58" s="59"/>
    </row>
    <row r="59" spans="1:6" ht="20.25" customHeight="1">
      <c r="A59" s="55">
        <v>50</v>
      </c>
      <c r="B59" s="56" t="s">
        <v>115</v>
      </c>
      <c r="C59" s="55">
        <v>20</v>
      </c>
      <c r="D59" s="57">
        <v>0.2</v>
      </c>
      <c r="E59" s="57">
        <f t="shared" si="0"/>
        <v>4</v>
      </c>
      <c r="F59" s="59"/>
    </row>
    <row r="60" spans="1:6" ht="20.25" customHeight="1">
      <c r="A60" s="55">
        <v>51</v>
      </c>
      <c r="B60" s="56" t="s">
        <v>20</v>
      </c>
      <c r="C60" s="55">
        <v>20</v>
      </c>
      <c r="D60" s="57">
        <v>2.2</v>
      </c>
      <c r="E60" s="57">
        <f t="shared" si="0"/>
        <v>44</v>
      </c>
      <c r="F60" s="59"/>
    </row>
    <row r="61" spans="1:6" ht="20.25" customHeight="1">
      <c r="A61" s="55">
        <v>52</v>
      </c>
      <c r="B61" s="56" t="s">
        <v>49</v>
      </c>
      <c r="C61" s="55">
        <v>10</v>
      </c>
      <c r="D61" s="57">
        <v>1.3</v>
      </c>
      <c r="E61" s="57">
        <f t="shared" si="0"/>
        <v>13</v>
      </c>
      <c r="F61" s="59"/>
    </row>
    <row r="62" spans="1:6" ht="20.25" customHeight="1">
      <c r="A62" s="55">
        <v>53</v>
      </c>
      <c r="B62" s="56" t="s">
        <v>59</v>
      </c>
      <c r="C62" s="55">
        <v>5</v>
      </c>
      <c r="D62" s="57">
        <v>1</v>
      </c>
      <c r="E62" s="57">
        <f t="shared" si="0"/>
        <v>5</v>
      </c>
      <c r="F62" s="59"/>
    </row>
    <row r="63" spans="1:6" ht="20.25" customHeight="1">
      <c r="A63" s="55">
        <v>54</v>
      </c>
      <c r="B63" s="56" t="s">
        <v>58</v>
      </c>
      <c r="C63" s="55">
        <v>5</v>
      </c>
      <c r="D63" s="57">
        <v>2.6</v>
      </c>
      <c r="E63" s="57">
        <f t="shared" si="0"/>
        <v>13</v>
      </c>
      <c r="F63" s="59"/>
    </row>
    <row r="64" spans="1:6" ht="20.25" customHeight="1">
      <c r="A64" s="55">
        <v>55</v>
      </c>
      <c r="B64" s="56" t="s">
        <v>116</v>
      </c>
      <c r="C64" s="55">
        <v>5</v>
      </c>
      <c r="D64" s="57">
        <v>7</v>
      </c>
      <c r="E64" s="57">
        <f t="shared" si="0"/>
        <v>35</v>
      </c>
      <c r="F64" s="59"/>
    </row>
    <row r="65" spans="1:6" ht="20.25" customHeight="1">
      <c r="A65" s="55">
        <v>56</v>
      </c>
      <c r="B65" s="56" t="s">
        <v>82</v>
      </c>
      <c r="C65" s="55">
        <v>18</v>
      </c>
      <c r="D65" s="57">
        <v>7</v>
      </c>
      <c r="E65" s="57">
        <f>C65*D65</f>
        <v>126</v>
      </c>
      <c r="F65" s="59"/>
    </row>
    <row r="66" spans="1:6" ht="24" customHeight="1">
      <c r="A66" s="55">
        <v>57</v>
      </c>
      <c r="B66" s="56" t="s">
        <v>83</v>
      </c>
      <c r="C66" s="55">
        <v>30</v>
      </c>
      <c r="D66" s="57">
        <v>3.5</v>
      </c>
      <c r="E66" s="57">
        <f>C66*D66</f>
        <v>105</v>
      </c>
      <c r="F66" s="59"/>
    </row>
    <row r="67" spans="1:6" ht="20.25" customHeight="1">
      <c r="A67" s="55">
        <v>58</v>
      </c>
      <c r="B67" s="56" t="s">
        <v>76</v>
      </c>
      <c r="C67" s="55">
        <v>50</v>
      </c>
      <c r="D67" s="57">
        <v>1</v>
      </c>
      <c r="E67" s="57">
        <f>C67*D67</f>
        <v>50</v>
      </c>
      <c r="F67" s="59"/>
    </row>
    <row r="68" spans="1:6" ht="20.25" customHeight="1">
      <c r="A68" s="55">
        <v>59</v>
      </c>
      <c r="B68" s="56" t="s">
        <v>117</v>
      </c>
      <c r="C68" s="55">
        <v>10</v>
      </c>
      <c r="D68" s="57">
        <v>1</v>
      </c>
      <c r="E68" s="57">
        <f>C68*D68</f>
        <v>10</v>
      </c>
      <c r="F68" s="59"/>
    </row>
    <row r="69" spans="1:6" ht="24.75" customHeight="1">
      <c r="A69" s="55">
        <v>60</v>
      </c>
      <c r="B69" s="56" t="s">
        <v>118</v>
      </c>
      <c r="C69" s="55">
        <v>10</v>
      </c>
      <c r="D69" s="57">
        <v>1.1</v>
      </c>
      <c r="E69" s="57">
        <f>C69*D69</f>
        <v>11</v>
      </c>
      <c r="F69" s="59"/>
    </row>
    <row r="70" spans="2:5" ht="20.25" customHeight="1">
      <c r="B70" s="74"/>
      <c r="D70" s="63" t="s">
        <v>4</v>
      </c>
      <c r="E70" s="57">
        <f>SUM(E10:E69)</f>
        <v>4877.3</v>
      </c>
    </row>
    <row r="71" spans="4:5" ht="20.25" customHeight="1">
      <c r="D71" s="64" t="s">
        <v>8</v>
      </c>
      <c r="E71" s="65">
        <f>E70*23%</f>
        <v>1121.779</v>
      </c>
    </row>
    <row r="72" spans="4:5" ht="20.25" customHeight="1">
      <c r="D72" s="71" t="s">
        <v>3</v>
      </c>
      <c r="E72" s="72">
        <f>E70+E71</f>
        <v>5999.079</v>
      </c>
    </row>
    <row r="73" ht="12.75">
      <c r="D73" s="66"/>
    </row>
    <row r="74" ht="12.75">
      <c r="A74" s="45" t="s">
        <v>23</v>
      </c>
    </row>
    <row r="75" ht="12.75">
      <c r="A75" s="45" t="s">
        <v>102</v>
      </c>
    </row>
    <row r="76" spans="1:5" ht="20.25" customHeight="1">
      <c r="A76" s="51" t="s">
        <v>13</v>
      </c>
      <c r="B76" s="52" t="s">
        <v>0</v>
      </c>
      <c r="C76" s="53" t="s">
        <v>1</v>
      </c>
      <c r="D76" s="53" t="s">
        <v>2</v>
      </c>
      <c r="E76" s="53" t="s">
        <v>3</v>
      </c>
    </row>
    <row r="77" spans="1:5" ht="20.25" customHeight="1">
      <c r="A77" s="55">
        <v>1</v>
      </c>
      <c r="B77" s="56" t="s">
        <v>31</v>
      </c>
      <c r="C77" s="55">
        <v>20</v>
      </c>
      <c r="D77" s="57">
        <v>0.35</v>
      </c>
      <c r="E77" s="57">
        <f>C77*D77</f>
        <v>7</v>
      </c>
    </row>
    <row r="78" spans="1:5" ht="27.75" customHeight="1">
      <c r="A78" s="55">
        <v>2</v>
      </c>
      <c r="B78" s="56" t="s">
        <v>14</v>
      </c>
      <c r="C78" s="67">
        <v>16</v>
      </c>
      <c r="D78" s="67">
        <v>24</v>
      </c>
      <c r="E78" s="57">
        <f>C78*D78</f>
        <v>384</v>
      </c>
    </row>
    <row r="79" spans="4:5" ht="20.25" customHeight="1">
      <c r="D79" s="63" t="s">
        <v>4</v>
      </c>
      <c r="E79" s="57">
        <f>SUM(E77:E78)</f>
        <v>391</v>
      </c>
    </row>
    <row r="80" spans="4:5" ht="20.25" customHeight="1">
      <c r="D80" s="64" t="s">
        <v>8</v>
      </c>
      <c r="E80" s="65">
        <f>E79*23%</f>
        <v>89.93</v>
      </c>
    </row>
    <row r="81" spans="4:5" ht="20.25" customHeight="1">
      <c r="D81" s="71" t="s">
        <v>3</v>
      </c>
      <c r="E81" s="72">
        <f>SUM(E79:E80)</f>
        <v>480.93</v>
      </c>
    </row>
    <row r="82" ht="12.75">
      <c r="D82" s="66"/>
    </row>
    <row r="83" ht="12.75">
      <c r="A83" s="45" t="s">
        <v>24</v>
      </c>
    </row>
    <row r="84" ht="12.75">
      <c r="A84" s="45" t="s">
        <v>103</v>
      </c>
    </row>
    <row r="85" spans="1:5" ht="20.25" customHeight="1">
      <c r="A85" s="51" t="s">
        <v>13</v>
      </c>
      <c r="B85" s="52" t="s">
        <v>0</v>
      </c>
      <c r="C85" s="53" t="s">
        <v>1</v>
      </c>
      <c r="D85" s="53" t="s">
        <v>2</v>
      </c>
      <c r="E85" s="53" t="s">
        <v>3</v>
      </c>
    </row>
    <row r="86" spans="1:5" ht="24.75" customHeight="1">
      <c r="A86" s="55">
        <v>1</v>
      </c>
      <c r="B86" s="56" t="s">
        <v>110</v>
      </c>
      <c r="C86" s="55">
        <v>20</v>
      </c>
      <c r="D86" s="57">
        <v>0.35</v>
      </c>
      <c r="E86" s="57">
        <f>C86*D86</f>
        <v>7</v>
      </c>
    </row>
    <row r="87" spans="1:5" ht="26.25" customHeight="1">
      <c r="A87" s="55">
        <v>2</v>
      </c>
      <c r="B87" s="56" t="s">
        <v>111</v>
      </c>
      <c r="C87" s="55">
        <v>20</v>
      </c>
      <c r="D87" s="57">
        <v>0.35</v>
      </c>
      <c r="E87" s="57">
        <f aca="true" t="shared" si="1" ref="E87:E112">C87*D87</f>
        <v>7</v>
      </c>
    </row>
    <row r="88" spans="1:5" ht="20.25" customHeight="1">
      <c r="A88" s="55">
        <v>3</v>
      </c>
      <c r="B88" s="56" t="s">
        <v>119</v>
      </c>
      <c r="C88" s="55">
        <v>2</v>
      </c>
      <c r="D88" s="57">
        <v>2</v>
      </c>
      <c r="E88" s="57">
        <f t="shared" si="1"/>
        <v>4</v>
      </c>
    </row>
    <row r="89" spans="1:5" ht="20.25" customHeight="1">
      <c r="A89" s="55">
        <v>4</v>
      </c>
      <c r="B89" s="56" t="s">
        <v>9</v>
      </c>
      <c r="C89" s="55">
        <v>50</v>
      </c>
      <c r="D89" s="57">
        <v>0.3</v>
      </c>
      <c r="E89" s="57">
        <f t="shared" si="1"/>
        <v>15</v>
      </c>
    </row>
    <row r="90" spans="1:5" ht="20.25" customHeight="1">
      <c r="A90" s="55">
        <v>5</v>
      </c>
      <c r="B90" s="56" t="s">
        <v>77</v>
      </c>
      <c r="C90" s="55">
        <v>50</v>
      </c>
      <c r="D90" s="57">
        <v>0.3</v>
      </c>
      <c r="E90" s="57">
        <f t="shared" si="1"/>
        <v>15</v>
      </c>
    </row>
    <row r="91" spans="1:5" ht="20.25" customHeight="1">
      <c r="A91" s="55">
        <v>6</v>
      </c>
      <c r="B91" s="56" t="s">
        <v>17</v>
      </c>
      <c r="C91" s="55">
        <v>30</v>
      </c>
      <c r="D91" s="57">
        <v>0.5</v>
      </c>
      <c r="E91" s="57">
        <f t="shared" si="1"/>
        <v>15</v>
      </c>
    </row>
    <row r="92" spans="1:5" ht="29.25" customHeight="1">
      <c r="A92" s="55">
        <v>7</v>
      </c>
      <c r="B92" s="56" t="s">
        <v>68</v>
      </c>
      <c r="C92" s="55">
        <v>3</v>
      </c>
      <c r="D92" s="57">
        <v>8</v>
      </c>
      <c r="E92" s="57">
        <f t="shared" si="1"/>
        <v>24</v>
      </c>
    </row>
    <row r="93" spans="1:5" ht="31.5" customHeight="1">
      <c r="A93" s="55">
        <v>8</v>
      </c>
      <c r="B93" s="56" t="s">
        <v>67</v>
      </c>
      <c r="C93" s="55">
        <v>5</v>
      </c>
      <c r="D93" s="57">
        <v>9</v>
      </c>
      <c r="E93" s="57">
        <f t="shared" si="1"/>
        <v>45</v>
      </c>
    </row>
    <row r="94" spans="1:5" ht="20.25" customHeight="1">
      <c r="A94" s="55">
        <v>9</v>
      </c>
      <c r="B94" s="56" t="s">
        <v>30</v>
      </c>
      <c r="C94" s="55">
        <v>50</v>
      </c>
      <c r="D94" s="57">
        <v>0.2</v>
      </c>
      <c r="E94" s="57">
        <f t="shared" si="1"/>
        <v>10</v>
      </c>
    </row>
    <row r="95" spans="1:5" ht="20.25" customHeight="1">
      <c r="A95" s="55">
        <v>10</v>
      </c>
      <c r="B95" s="56" t="s">
        <v>31</v>
      </c>
      <c r="C95" s="55">
        <v>150</v>
      </c>
      <c r="D95" s="57">
        <v>0.35</v>
      </c>
      <c r="E95" s="57">
        <f t="shared" si="1"/>
        <v>52.5</v>
      </c>
    </row>
    <row r="96" spans="1:5" ht="20.25" customHeight="1">
      <c r="A96" s="55">
        <v>11</v>
      </c>
      <c r="B96" s="56" t="s">
        <v>32</v>
      </c>
      <c r="C96" s="55">
        <v>40</v>
      </c>
      <c r="D96" s="57">
        <v>0.4</v>
      </c>
      <c r="E96" s="57">
        <f t="shared" si="1"/>
        <v>16</v>
      </c>
    </row>
    <row r="97" spans="1:5" ht="24" customHeight="1">
      <c r="A97" s="55">
        <v>12</v>
      </c>
      <c r="B97" s="60" t="s">
        <v>112</v>
      </c>
      <c r="C97" s="55">
        <v>10</v>
      </c>
      <c r="D97" s="57">
        <v>0.4</v>
      </c>
      <c r="E97" s="57">
        <f t="shared" si="1"/>
        <v>4</v>
      </c>
    </row>
    <row r="98" spans="1:5" ht="20.25" customHeight="1">
      <c r="A98" s="55">
        <v>13</v>
      </c>
      <c r="B98" s="62" t="s">
        <v>34</v>
      </c>
      <c r="C98" s="55">
        <v>50</v>
      </c>
      <c r="D98" s="57">
        <v>2</v>
      </c>
      <c r="E98" s="57">
        <f t="shared" si="1"/>
        <v>100</v>
      </c>
    </row>
    <row r="99" spans="1:5" ht="20.25" customHeight="1">
      <c r="A99" s="55">
        <v>14</v>
      </c>
      <c r="B99" s="56" t="s">
        <v>38</v>
      </c>
      <c r="C99" s="55">
        <v>12</v>
      </c>
      <c r="D99" s="57">
        <v>0.6</v>
      </c>
      <c r="E99" s="57">
        <f t="shared" si="1"/>
        <v>7.199999999999999</v>
      </c>
    </row>
    <row r="100" spans="1:5" ht="20.25" customHeight="1">
      <c r="A100" s="55">
        <v>15</v>
      </c>
      <c r="B100" s="56" t="s">
        <v>19</v>
      </c>
      <c r="C100" s="55">
        <v>12</v>
      </c>
      <c r="D100" s="57">
        <v>1.2</v>
      </c>
      <c r="E100" s="57">
        <f t="shared" si="1"/>
        <v>14.399999999999999</v>
      </c>
    </row>
    <row r="101" spans="1:5" ht="20.25" customHeight="1">
      <c r="A101" s="55">
        <v>16</v>
      </c>
      <c r="B101" s="56" t="s">
        <v>18</v>
      </c>
      <c r="C101" s="55">
        <v>80</v>
      </c>
      <c r="D101" s="57">
        <v>0.6</v>
      </c>
      <c r="E101" s="57">
        <f t="shared" si="1"/>
        <v>48</v>
      </c>
    </row>
    <row r="102" spans="1:5" ht="20.25" customHeight="1">
      <c r="A102" s="55">
        <v>17</v>
      </c>
      <c r="B102" s="56" t="s">
        <v>45</v>
      </c>
      <c r="C102" s="55">
        <v>100</v>
      </c>
      <c r="D102" s="57">
        <v>0.3</v>
      </c>
      <c r="E102" s="57">
        <f t="shared" si="1"/>
        <v>30</v>
      </c>
    </row>
    <row r="103" spans="1:5" ht="27.75" customHeight="1">
      <c r="A103" s="55">
        <v>18</v>
      </c>
      <c r="B103" s="56" t="s">
        <v>62</v>
      </c>
      <c r="C103" s="55">
        <v>300</v>
      </c>
      <c r="D103" s="57">
        <v>0.45</v>
      </c>
      <c r="E103" s="57">
        <f t="shared" si="1"/>
        <v>135</v>
      </c>
    </row>
    <row r="104" spans="1:5" ht="27.75" customHeight="1">
      <c r="A104" s="55">
        <v>19</v>
      </c>
      <c r="B104" s="56" t="s">
        <v>46</v>
      </c>
      <c r="C104" s="55">
        <v>100</v>
      </c>
      <c r="D104" s="57">
        <v>1.8</v>
      </c>
      <c r="E104" s="57">
        <f t="shared" si="1"/>
        <v>180</v>
      </c>
    </row>
    <row r="105" spans="1:5" ht="26.25" customHeight="1">
      <c r="A105" s="55">
        <v>20</v>
      </c>
      <c r="B105" s="56" t="s">
        <v>47</v>
      </c>
      <c r="C105" s="55">
        <v>100</v>
      </c>
      <c r="D105" s="57">
        <v>1.9</v>
      </c>
      <c r="E105" s="57">
        <f t="shared" si="1"/>
        <v>190</v>
      </c>
    </row>
    <row r="106" spans="1:5" ht="27.75" customHeight="1">
      <c r="A106" s="55">
        <v>21</v>
      </c>
      <c r="B106" s="56" t="s">
        <v>48</v>
      </c>
      <c r="C106" s="55">
        <v>50</v>
      </c>
      <c r="D106" s="57">
        <v>1.6</v>
      </c>
      <c r="E106" s="57">
        <f t="shared" si="1"/>
        <v>80</v>
      </c>
    </row>
    <row r="107" spans="1:5" ht="28.5" customHeight="1">
      <c r="A107" s="55">
        <v>22</v>
      </c>
      <c r="B107" s="56" t="s">
        <v>54</v>
      </c>
      <c r="C107" s="55">
        <v>500</v>
      </c>
      <c r="D107" s="57">
        <v>0.08</v>
      </c>
      <c r="E107" s="57">
        <f t="shared" si="1"/>
        <v>40</v>
      </c>
    </row>
    <row r="108" spans="1:5" ht="30" customHeight="1">
      <c r="A108" s="55">
        <v>23</v>
      </c>
      <c r="B108" s="56" t="s">
        <v>84</v>
      </c>
      <c r="C108" s="55">
        <v>1000</v>
      </c>
      <c r="D108" s="57">
        <v>0.06</v>
      </c>
      <c r="E108" s="57">
        <f t="shared" si="1"/>
        <v>60</v>
      </c>
    </row>
    <row r="109" spans="1:5" ht="27" customHeight="1">
      <c r="A109" s="55">
        <v>24</v>
      </c>
      <c r="B109" s="56" t="s">
        <v>52</v>
      </c>
      <c r="C109" s="55">
        <v>1000</v>
      </c>
      <c r="D109" s="57">
        <v>0.05</v>
      </c>
      <c r="E109" s="57">
        <f t="shared" si="1"/>
        <v>50</v>
      </c>
    </row>
    <row r="110" spans="1:5" ht="29.25" customHeight="1">
      <c r="A110" s="55">
        <v>25</v>
      </c>
      <c r="B110" s="56" t="s">
        <v>53</v>
      </c>
      <c r="C110" s="55">
        <v>500</v>
      </c>
      <c r="D110" s="57">
        <v>0.1</v>
      </c>
      <c r="E110" s="57">
        <f t="shared" si="1"/>
        <v>50</v>
      </c>
    </row>
    <row r="111" spans="1:5" ht="18" customHeight="1">
      <c r="A111" s="55">
        <v>26</v>
      </c>
      <c r="B111" s="68" t="s">
        <v>73</v>
      </c>
      <c r="C111" s="67">
        <v>10</v>
      </c>
      <c r="D111" s="67">
        <v>1.5</v>
      </c>
      <c r="E111" s="57">
        <f t="shared" si="1"/>
        <v>15</v>
      </c>
    </row>
    <row r="112" spans="1:5" ht="26.25" customHeight="1">
      <c r="A112" s="55">
        <v>27</v>
      </c>
      <c r="B112" s="68" t="s">
        <v>85</v>
      </c>
      <c r="C112" s="67">
        <v>10</v>
      </c>
      <c r="D112" s="67">
        <v>0.5</v>
      </c>
      <c r="E112" s="57">
        <f t="shared" si="1"/>
        <v>5</v>
      </c>
    </row>
    <row r="113" spans="4:5" ht="20.25" customHeight="1">
      <c r="D113" s="63" t="s">
        <v>4</v>
      </c>
      <c r="E113" s="57">
        <f>SUM(E86:E112)</f>
        <v>1219.1</v>
      </c>
    </row>
    <row r="114" spans="4:5" ht="20.25" customHeight="1">
      <c r="D114" s="64" t="s">
        <v>8</v>
      </c>
      <c r="E114" s="65">
        <f>E113*23%</f>
        <v>280.393</v>
      </c>
    </row>
    <row r="115" spans="4:5" ht="20.25" customHeight="1">
      <c r="D115" s="71" t="s">
        <v>3</v>
      </c>
      <c r="E115" s="72">
        <f>E113+E114</f>
        <v>1499.493</v>
      </c>
    </row>
    <row r="116" ht="12.75">
      <c r="D116" s="66"/>
    </row>
    <row r="117" ht="12.75">
      <c r="A117" s="45" t="s">
        <v>15</v>
      </c>
    </row>
    <row r="118" ht="12.75">
      <c r="A118" s="45" t="s">
        <v>104</v>
      </c>
    </row>
    <row r="119" spans="1:5" ht="20.25" customHeight="1">
      <c r="A119" s="51" t="s">
        <v>13</v>
      </c>
      <c r="B119" s="52" t="s">
        <v>0</v>
      </c>
      <c r="C119" s="53" t="s">
        <v>1</v>
      </c>
      <c r="D119" s="53" t="s">
        <v>2</v>
      </c>
      <c r="E119" s="53" t="s">
        <v>3</v>
      </c>
    </row>
    <row r="120" spans="1:5" ht="30" customHeight="1">
      <c r="A120" s="55">
        <v>1</v>
      </c>
      <c r="B120" s="56" t="s">
        <v>71</v>
      </c>
      <c r="C120" s="55">
        <v>1220</v>
      </c>
      <c r="D120" s="55">
        <v>3.3</v>
      </c>
      <c r="E120" s="57">
        <f>C120*D120</f>
        <v>4026</v>
      </c>
    </row>
    <row r="121" spans="1:5" ht="26.25" customHeight="1">
      <c r="A121" s="55">
        <v>2</v>
      </c>
      <c r="B121" s="56" t="s">
        <v>72</v>
      </c>
      <c r="C121" s="55">
        <v>5</v>
      </c>
      <c r="D121" s="55">
        <v>7.2</v>
      </c>
      <c r="E121" s="57">
        <f>C121*D121</f>
        <v>36</v>
      </c>
    </row>
    <row r="122" spans="4:5" ht="20.25" customHeight="1">
      <c r="D122" s="63" t="s">
        <v>4</v>
      </c>
      <c r="E122" s="65">
        <f>SUM(E120:E121)</f>
        <v>4062</v>
      </c>
    </row>
    <row r="123" spans="4:5" ht="20.25" customHeight="1">
      <c r="D123" s="64" t="s">
        <v>8</v>
      </c>
      <c r="E123" s="69">
        <f>E122*23%</f>
        <v>934.26</v>
      </c>
    </row>
    <row r="124" spans="4:5" ht="20.25" customHeight="1">
      <c r="D124" s="71" t="s">
        <v>3</v>
      </c>
      <c r="E124" s="72">
        <f>E122+E123</f>
        <v>4996.26</v>
      </c>
    </row>
    <row r="126" ht="12.75">
      <c r="A126" s="45" t="s">
        <v>16</v>
      </c>
    </row>
    <row r="127" ht="12.75">
      <c r="A127" s="45" t="s">
        <v>121</v>
      </c>
    </row>
    <row r="128" spans="1:5" ht="20.25" customHeight="1">
      <c r="A128" s="51" t="s">
        <v>13</v>
      </c>
      <c r="B128" s="52" t="s">
        <v>0</v>
      </c>
      <c r="C128" s="53" t="s">
        <v>1</v>
      </c>
      <c r="D128" s="53" t="s">
        <v>2</v>
      </c>
      <c r="E128" s="53" t="s">
        <v>3</v>
      </c>
    </row>
    <row r="129" spans="1:5" ht="29.25" customHeight="1">
      <c r="A129" s="55">
        <v>1</v>
      </c>
      <c r="B129" s="56" t="s">
        <v>71</v>
      </c>
      <c r="C129" s="55">
        <v>480</v>
      </c>
      <c r="D129" s="55">
        <v>3.3</v>
      </c>
      <c r="E129" s="57">
        <f>C129*D129</f>
        <v>1584</v>
      </c>
    </row>
    <row r="130" spans="1:5" ht="30" customHeight="1">
      <c r="A130" s="55">
        <v>2</v>
      </c>
      <c r="B130" s="56" t="s">
        <v>72</v>
      </c>
      <c r="C130" s="55">
        <v>5</v>
      </c>
      <c r="D130" s="55">
        <v>7.2</v>
      </c>
      <c r="E130" s="57">
        <f>C130*D130</f>
        <v>36</v>
      </c>
    </row>
    <row r="131" spans="4:5" ht="20.25" customHeight="1">
      <c r="D131" s="63" t="s">
        <v>4</v>
      </c>
      <c r="E131" s="65">
        <f>SUM(E129:E130)</f>
        <v>1620</v>
      </c>
    </row>
    <row r="132" spans="4:5" ht="20.25" customHeight="1">
      <c r="D132" s="64" t="s">
        <v>8</v>
      </c>
      <c r="E132" s="65">
        <f>E131*23%</f>
        <v>372.6</v>
      </c>
    </row>
    <row r="133" spans="4:5" ht="20.25" customHeight="1">
      <c r="D133" s="71" t="s">
        <v>3</v>
      </c>
      <c r="E133" s="72">
        <f>E131+E132</f>
        <v>1992.6</v>
      </c>
    </row>
    <row r="135" spans="3:5" ht="12.75">
      <c r="C135" s="49" t="s">
        <v>89</v>
      </c>
      <c r="E135" s="70">
        <f>E133+E124+E115+E81+E72</f>
        <v>14968.362000000001</v>
      </c>
    </row>
    <row r="136" spans="4:5" ht="12.75">
      <c r="D136" s="124"/>
      <c r="E136" s="124"/>
    </row>
  </sheetData>
  <sheetProtection/>
  <mergeCells count="3">
    <mergeCell ref="A4:E4"/>
    <mergeCell ref="A5:E5"/>
    <mergeCell ref="D136:E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57421875" style="48" customWidth="1"/>
    <col min="2" max="2" width="45.421875" style="46" customWidth="1"/>
    <col min="3" max="3" width="11.140625" style="47" customWidth="1"/>
    <col min="4" max="4" width="14.28125" style="47" customWidth="1"/>
    <col min="5" max="5" width="13.28125" style="47" customWidth="1"/>
    <col min="6" max="16384" width="9.140625" style="48" customWidth="1"/>
  </cols>
  <sheetData>
    <row r="1" ht="12.75">
      <c r="A1" s="45"/>
    </row>
    <row r="2" ht="12.75">
      <c r="D2" s="47" t="s">
        <v>125</v>
      </c>
    </row>
    <row r="3" spans="1:5" ht="12.75">
      <c r="A3" s="122" t="s">
        <v>122</v>
      </c>
      <c r="B3" s="122"/>
      <c r="C3" s="122"/>
      <c r="D3" s="122"/>
      <c r="E3" s="122"/>
    </row>
    <row r="4" spans="1:5" ht="12.75">
      <c r="A4" s="122" t="s">
        <v>124</v>
      </c>
      <c r="B4" s="122"/>
      <c r="C4" s="122"/>
      <c r="D4" s="122"/>
      <c r="E4" s="122"/>
    </row>
    <row r="5" spans="1:6" ht="12.75">
      <c r="A5" s="122" t="s">
        <v>123</v>
      </c>
      <c r="B5" s="122"/>
      <c r="C5" s="122"/>
      <c r="D5" s="122"/>
      <c r="E5" s="122"/>
      <c r="F5" s="50"/>
    </row>
    <row r="6" spans="1:6" ht="12.75">
      <c r="A6" s="49"/>
      <c r="B6" s="73"/>
      <c r="C6" s="73"/>
      <c r="D6" s="73"/>
      <c r="E6" s="73"/>
      <c r="F6" s="50"/>
    </row>
    <row r="7" ht="12.75">
      <c r="A7" s="45" t="s">
        <v>7</v>
      </c>
    </row>
    <row r="8" ht="12.75">
      <c r="A8" s="45" t="s">
        <v>101</v>
      </c>
    </row>
    <row r="9" spans="1:6" ht="20.25" customHeight="1">
      <c r="A9" s="51" t="s">
        <v>13</v>
      </c>
      <c r="B9" s="52" t="s">
        <v>0</v>
      </c>
      <c r="C9" s="53" t="s">
        <v>1</v>
      </c>
      <c r="D9" s="53" t="s">
        <v>2</v>
      </c>
      <c r="E9" s="53" t="s">
        <v>3</v>
      </c>
      <c r="F9" s="54"/>
    </row>
    <row r="10" spans="1:8" ht="25.5" customHeight="1">
      <c r="A10" s="55">
        <v>1</v>
      </c>
      <c r="B10" s="56" t="s">
        <v>110</v>
      </c>
      <c r="C10" s="55">
        <v>50</v>
      </c>
      <c r="D10" s="57"/>
      <c r="E10" s="57"/>
      <c r="H10" s="50"/>
    </row>
    <row r="11" spans="1:5" ht="24.75" customHeight="1">
      <c r="A11" s="55">
        <v>2</v>
      </c>
      <c r="B11" s="56" t="s">
        <v>111</v>
      </c>
      <c r="C11" s="55">
        <v>40</v>
      </c>
      <c r="D11" s="57"/>
      <c r="E11" s="57"/>
    </row>
    <row r="12" spans="1:6" ht="20.25" customHeight="1">
      <c r="A12" s="55">
        <v>3</v>
      </c>
      <c r="B12" s="56" t="s">
        <v>9</v>
      </c>
      <c r="C12" s="55">
        <v>150</v>
      </c>
      <c r="D12" s="57"/>
      <c r="E12" s="57"/>
      <c r="F12" s="58"/>
    </row>
    <row r="13" spans="1:7" ht="20.25" customHeight="1">
      <c r="A13" s="55">
        <v>4</v>
      </c>
      <c r="B13" s="56" t="s">
        <v>77</v>
      </c>
      <c r="C13" s="55">
        <v>150</v>
      </c>
      <c r="D13" s="57"/>
      <c r="E13" s="57"/>
      <c r="F13" s="59"/>
      <c r="G13" s="50"/>
    </row>
    <row r="14" spans="1:6" ht="20.25" customHeight="1">
      <c r="A14" s="55">
        <v>5</v>
      </c>
      <c r="B14" s="56" t="s">
        <v>17</v>
      </c>
      <c r="C14" s="55">
        <v>60</v>
      </c>
      <c r="D14" s="57"/>
      <c r="E14" s="57"/>
      <c r="F14" s="59"/>
    </row>
    <row r="15" spans="1:6" ht="29.25" customHeight="1">
      <c r="A15" s="55">
        <v>6</v>
      </c>
      <c r="B15" s="56" t="s">
        <v>68</v>
      </c>
      <c r="C15" s="55">
        <v>5</v>
      </c>
      <c r="D15" s="57"/>
      <c r="E15" s="57"/>
      <c r="F15" s="59"/>
    </row>
    <row r="16" spans="1:6" ht="24" customHeight="1">
      <c r="A16" s="55">
        <v>7</v>
      </c>
      <c r="B16" s="56" t="s">
        <v>67</v>
      </c>
      <c r="C16" s="55">
        <v>5</v>
      </c>
      <c r="D16" s="57"/>
      <c r="E16" s="57"/>
      <c r="F16" s="59"/>
    </row>
    <row r="17" spans="1:6" ht="20.25" customHeight="1">
      <c r="A17" s="55">
        <v>8</v>
      </c>
      <c r="B17" s="56" t="s">
        <v>30</v>
      </c>
      <c r="C17" s="55">
        <v>100</v>
      </c>
      <c r="D17" s="57"/>
      <c r="E17" s="57"/>
      <c r="F17" s="59"/>
    </row>
    <row r="18" spans="1:6" ht="20.25" customHeight="1">
      <c r="A18" s="55">
        <v>9</v>
      </c>
      <c r="B18" s="56" t="s">
        <v>31</v>
      </c>
      <c r="C18" s="55">
        <v>500</v>
      </c>
      <c r="D18" s="57"/>
      <c r="E18" s="57"/>
      <c r="F18" s="59"/>
    </row>
    <row r="19" spans="1:6" ht="20.25" customHeight="1">
      <c r="A19" s="55">
        <v>10</v>
      </c>
      <c r="B19" s="56" t="s">
        <v>32</v>
      </c>
      <c r="C19" s="55">
        <v>80</v>
      </c>
      <c r="D19" s="57"/>
      <c r="E19" s="57"/>
      <c r="F19" s="59"/>
    </row>
    <row r="20" spans="1:6" ht="27" customHeight="1">
      <c r="A20" s="55">
        <v>11</v>
      </c>
      <c r="B20" s="60" t="s">
        <v>112</v>
      </c>
      <c r="C20" s="55">
        <v>20</v>
      </c>
      <c r="D20" s="57"/>
      <c r="E20" s="57"/>
      <c r="F20" s="59"/>
    </row>
    <row r="21" spans="1:6" ht="19.5" customHeight="1">
      <c r="A21" s="55">
        <v>12</v>
      </c>
      <c r="B21" s="61" t="s">
        <v>74</v>
      </c>
      <c r="C21" s="55">
        <v>100</v>
      </c>
      <c r="D21" s="57"/>
      <c r="E21" s="57"/>
      <c r="F21" s="59"/>
    </row>
    <row r="22" spans="1:6" ht="20.25" customHeight="1">
      <c r="A22" s="55">
        <v>13</v>
      </c>
      <c r="B22" s="62" t="s">
        <v>34</v>
      </c>
      <c r="C22" s="55">
        <v>200</v>
      </c>
      <c r="D22" s="57"/>
      <c r="E22" s="57"/>
      <c r="F22" s="50"/>
    </row>
    <row r="23" spans="1:6" ht="20.25" customHeight="1">
      <c r="A23" s="55">
        <v>14</v>
      </c>
      <c r="B23" s="56" t="s">
        <v>35</v>
      </c>
      <c r="C23" s="55">
        <v>50</v>
      </c>
      <c r="D23" s="57"/>
      <c r="E23" s="57"/>
      <c r="F23" s="59"/>
    </row>
    <row r="24" spans="1:6" ht="20.25" customHeight="1">
      <c r="A24" s="55">
        <v>15</v>
      </c>
      <c r="B24" s="56" t="s">
        <v>37</v>
      </c>
      <c r="C24" s="55">
        <v>5</v>
      </c>
      <c r="D24" s="57"/>
      <c r="E24" s="57"/>
      <c r="F24" s="59"/>
    </row>
    <row r="25" spans="1:6" ht="20.25" customHeight="1">
      <c r="A25" s="55">
        <v>16</v>
      </c>
      <c r="B25" s="56" t="s">
        <v>38</v>
      </c>
      <c r="C25" s="55">
        <v>25</v>
      </c>
      <c r="D25" s="57"/>
      <c r="E25" s="57"/>
      <c r="F25" s="59"/>
    </row>
    <row r="26" spans="1:6" ht="28.5" customHeight="1">
      <c r="A26" s="55">
        <v>17</v>
      </c>
      <c r="B26" s="56" t="s">
        <v>10</v>
      </c>
      <c r="C26" s="55">
        <v>1</v>
      </c>
      <c r="D26" s="57"/>
      <c r="E26" s="57"/>
      <c r="F26" s="59"/>
    </row>
    <row r="27" spans="1:6" ht="20.25" customHeight="1">
      <c r="A27" s="55">
        <v>18</v>
      </c>
      <c r="B27" s="56" t="s">
        <v>19</v>
      </c>
      <c r="C27" s="55">
        <v>20</v>
      </c>
      <c r="D27" s="57"/>
      <c r="E27" s="57"/>
      <c r="F27" s="59"/>
    </row>
    <row r="28" spans="1:6" ht="20.25" customHeight="1">
      <c r="A28" s="55">
        <v>19</v>
      </c>
      <c r="B28" s="56" t="s">
        <v>120</v>
      </c>
      <c r="C28" s="55">
        <v>100</v>
      </c>
      <c r="D28" s="57"/>
      <c r="E28" s="57"/>
      <c r="F28" s="59"/>
    </row>
    <row r="29" spans="1:6" ht="20.25" customHeight="1">
      <c r="A29" s="55">
        <v>20</v>
      </c>
      <c r="B29" s="56" t="s">
        <v>78</v>
      </c>
      <c r="C29" s="55">
        <v>150</v>
      </c>
      <c r="D29" s="57"/>
      <c r="E29" s="57"/>
      <c r="F29" s="59"/>
    </row>
    <row r="30" spans="1:6" ht="20.25" customHeight="1">
      <c r="A30" s="55">
        <v>21</v>
      </c>
      <c r="B30" s="56" t="s">
        <v>18</v>
      </c>
      <c r="C30" s="55">
        <v>150</v>
      </c>
      <c r="D30" s="57"/>
      <c r="E30" s="57"/>
      <c r="F30" s="59"/>
    </row>
    <row r="31" spans="1:6" ht="26.25" customHeight="1">
      <c r="A31" s="55">
        <v>22</v>
      </c>
      <c r="B31" s="56" t="s">
        <v>86</v>
      </c>
      <c r="C31" s="55">
        <v>30</v>
      </c>
      <c r="D31" s="57"/>
      <c r="E31" s="57"/>
      <c r="F31" s="59"/>
    </row>
    <row r="32" spans="1:6" ht="20.25" customHeight="1">
      <c r="A32" s="55">
        <v>23</v>
      </c>
      <c r="B32" s="56" t="s">
        <v>11</v>
      </c>
      <c r="C32" s="55">
        <v>20</v>
      </c>
      <c r="D32" s="57"/>
      <c r="E32" s="57"/>
      <c r="F32" s="59"/>
    </row>
    <row r="33" spans="1:6" ht="20.25" customHeight="1">
      <c r="A33" s="55">
        <v>24</v>
      </c>
      <c r="B33" s="56" t="s">
        <v>87</v>
      </c>
      <c r="C33" s="55">
        <v>5</v>
      </c>
      <c r="D33" s="57"/>
      <c r="E33" s="57"/>
      <c r="F33" s="59"/>
    </row>
    <row r="34" spans="1:6" ht="20.25" customHeight="1">
      <c r="A34" s="55">
        <v>25</v>
      </c>
      <c r="B34" s="56" t="s">
        <v>79</v>
      </c>
      <c r="C34" s="55">
        <v>30</v>
      </c>
      <c r="D34" s="57"/>
      <c r="E34" s="57"/>
      <c r="F34" s="59"/>
    </row>
    <row r="35" spans="1:6" ht="20.25" customHeight="1">
      <c r="A35" s="55">
        <v>26</v>
      </c>
      <c r="B35" s="56" t="s">
        <v>40</v>
      </c>
      <c r="C35" s="55">
        <v>5</v>
      </c>
      <c r="D35" s="57"/>
      <c r="E35" s="57"/>
      <c r="F35" s="59"/>
    </row>
    <row r="36" spans="1:6" ht="20.25" customHeight="1">
      <c r="A36" s="55">
        <v>27</v>
      </c>
      <c r="B36" s="56" t="s">
        <v>88</v>
      </c>
      <c r="C36" s="55">
        <v>5</v>
      </c>
      <c r="D36" s="57"/>
      <c r="E36" s="57"/>
      <c r="F36" s="59"/>
    </row>
    <row r="37" spans="1:6" ht="20.25" customHeight="1">
      <c r="A37" s="55">
        <v>28</v>
      </c>
      <c r="B37" s="56" t="s">
        <v>63</v>
      </c>
      <c r="C37" s="55">
        <v>10</v>
      </c>
      <c r="D37" s="57"/>
      <c r="E37" s="57"/>
      <c r="F37" s="59"/>
    </row>
    <row r="38" spans="1:6" ht="20.25" customHeight="1">
      <c r="A38" s="55">
        <v>29</v>
      </c>
      <c r="B38" s="56" t="s">
        <v>66</v>
      </c>
      <c r="C38" s="55">
        <v>2</v>
      </c>
      <c r="D38" s="57"/>
      <c r="E38" s="57"/>
      <c r="F38" s="59"/>
    </row>
    <row r="39" spans="1:6" ht="20.25" customHeight="1">
      <c r="A39" s="55">
        <v>30</v>
      </c>
      <c r="B39" s="56" t="s">
        <v>70</v>
      </c>
      <c r="C39" s="55">
        <v>20</v>
      </c>
      <c r="D39" s="57"/>
      <c r="E39" s="57"/>
      <c r="F39" s="59"/>
    </row>
    <row r="40" spans="1:6" ht="20.25" customHeight="1">
      <c r="A40" s="55">
        <v>31</v>
      </c>
      <c r="B40" s="56" t="s">
        <v>65</v>
      </c>
      <c r="C40" s="55">
        <v>40</v>
      </c>
      <c r="D40" s="57"/>
      <c r="E40" s="57"/>
      <c r="F40" s="59"/>
    </row>
    <row r="41" spans="1:6" ht="20.25" customHeight="1">
      <c r="A41" s="55">
        <v>32</v>
      </c>
      <c r="B41" s="56" t="s">
        <v>113</v>
      </c>
      <c r="C41" s="55">
        <v>3</v>
      </c>
      <c r="D41" s="57"/>
      <c r="E41" s="57"/>
      <c r="F41" s="59"/>
    </row>
    <row r="42" spans="1:6" ht="20.25" customHeight="1">
      <c r="A42" s="55">
        <v>33</v>
      </c>
      <c r="B42" s="56" t="s">
        <v>114</v>
      </c>
      <c r="C42" s="55">
        <v>5</v>
      </c>
      <c r="D42" s="57"/>
      <c r="E42" s="57"/>
      <c r="F42" s="59"/>
    </row>
    <row r="43" spans="1:6" ht="20.25" customHeight="1">
      <c r="A43" s="55">
        <v>34</v>
      </c>
      <c r="B43" s="56" t="s">
        <v>57</v>
      </c>
      <c r="C43" s="55">
        <v>2</v>
      </c>
      <c r="D43" s="57"/>
      <c r="E43" s="57"/>
      <c r="F43" s="59"/>
    </row>
    <row r="44" spans="1:6" ht="20.25" customHeight="1">
      <c r="A44" s="55">
        <v>35</v>
      </c>
      <c r="B44" s="56" t="s">
        <v>55</v>
      </c>
      <c r="C44" s="55">
        <v>2</v>
      </c>
      <c r="D44" s="57"/>
      <c r="E44" s="57"/>
      <c r="F44" s="59"/>
    </row>
    <row r="45" spans="1:6" ht="20.25" customHeight="1">
      <c r="A45" s="55">
        <v>36</v>
      </c>
      <c r="B45" s="56" t="s">
        <v>56</v>
      </c>
      <c r="C45" s="55">
        <v>2</v>
      </c>
      <c r="D45" s="57"/>
      <c r="E45" s="57"/>
      <c r="F45" s="59"/>
    </row>
    <row r="46" spans="1:6" ht="18.75" customHeight="1">
      <c r="A46" s="55">
        <v>37</v>
      </c>
      <c r="B46" s="56" t="s">
        <v>105</v>
      </c>
      <c r="C46" s="55">
        <v>150</v>
      </c>
      <c r="D46" s="57"/>
      <c r="E46" s="57"/>
      <c r="F46" s="59"/>
    </row>
    <row r="47" spans="1:6" ht="17.25" customHeight="1">
      <c r="A47" s="55">
        <v>38</v>
      </c>
      <c r="B47" s="56" t="s">
        <v>106</v>
      </c>
      <c r="C47" s="55">
        <v>150</v>
      </c>
      <c r="D47" s="57"/>
      <c r="E47" s="57"/>
      <c r="F47" s="59"/>
    </row>
    <row r="48" spans="1:6" ht="18" customHeight="1">
      <c r="A48" s="55">
        <v>39</v>
      </c>
      <c r="B48" s="56" t="s">
        <v>107</v>
      </c>
      <c r="C48" s="55">
        <v>150</v>
      </c>
      <c r="D48" s="57"/>
      <c r="E48" s="57"/>
      <c r="F48" s="59"/>
    </row>
    <row r="49" spans="1:6" ht="20.25" customHeight="1">
      <c r="A49" s="55">
        <v>40</v>
      </c>
      <c r="B49" s="56" t="s">
        <v>44</v>
      </c>
      <c r="C49" s="55">
        <v>100</v>
      </c>
      <c r="D49" s="57"/>
      <c r="E49" s="57"/>
      <c r="F49" s="59"/>
    </row>
    <row r="50" spans="1:6" ht="20.25" customHeight="1">
      <c r="A50" s="55">
        <v>41</v>
      </c>
      <c r="B50" s="56" t="s">
        <v>45</v>
      </c>
      <c r="C50" s="55">
        <v>800</v>
      </c>
      <c r="D50" s="57"/>
      <c r="E50" s="57"/>
      <c r="F50" s="59"/>
    </row>
    <row r="51" spans="1:6" ht="29.25" customHeight="1">
      <c r="A51" s="55">
        <v>42</v>
      </c>
      <c r="B51" s="56" t="s">
        <v>62</v>
      </c>
      <c r="C51" s="55">
        <v>1300</v>
      </c>
      <c r="D51" s="57"/>
      <c r="E51" s="57"/>
      <c r="F51" s="59"/>
    </row>
    <row r="52" spans="1:6" ht="28.5" customHeight="1">
      <c r="A52" s="55">
        <v>43</v>
      </c>
      <c r="B52" s="56" t="s">
        <v>46</v>
      </c>
      <c r="C52" s="55">
        <v>250</v>
      </c>
      <c r="D52" s="57"/>
      <c r="E52" s="57"/>
      <c r="F52" s="59"/>
    </row>
    <row r="53" spans="1:6" ht="27.75" customHeight="1">
      <c r="A53" s="55">
        <v>44</v>
      </c>
      <c r="B53" s="56" t="s">
        <v>47</v>
      </c>
      <c r="C53" s="55">
        <v>250</v>
      </c>
      <c r="D53" s="57"/>
      <c r="E53" s="57"/>
      <c r="F53" s="59"/>
    </row>
    <row r="54" spans="1:6" ht="29.25" customHeight="1">
      <c r="A54" s="55">
        <v>45</v>
      </c>
      <c r="B54" s="56" t="s">
        <v>48</v>
      </c>
      <c r="C54" s="55">
        <v>300</v>
      </c>
      <c r="D54" s="57"/>
      <c r="E54" s="57"/>
      <c r="F54" s="59"/>
    </row>
    <row r="55" spans="1:6" ht="31.5" customHeight="1">
      <c r="A55" s="55">
        <v>46</v>
      </c>
      <c r="B55" s="56" t="s">
        <v>54</v>
      </c>
      <c r="C55" s="55">
        <v>3000</v>
      </c>
      <c r="D55" s="57"/>
      <c r="E55" s="57"/>
      <c r="F55" s="59"/>
    </row>
    <row r="56" spans="1:6" ht="28.5" customHeight="1">
      <c r="A56" s="55">
        <v>47</v>
      </c>
      <c r="B56" s="56" t="s">
        <v>84</v>
      </c>
      <c r="C56" s="55">
        <v>2500</v>
      </c>
      <c r="D56" s="57"/>
      <c r="E56" s="57"/>
      <c r="F56" s="59"/>
    </row>
    <row r="57" spans="1:6" ht="27" customHeight="1">
      <c r="A57" s="55">
        <v>48</v>
      </c>
      <c r="B57" s="56" t="s">
        <v>52</v>
      </c>
      <c r="C57" s="55">
        <v>2500</v>
      </c>
      <c r="D57" s="57"/>
      <c r="E57" s="57"/>
      <c r="F57" s="59"/>
    </row>
    <row r="58" spans="1:6" ht="29.25" customHeight="1">
      <c r="A58" s="55">
        <v>49</v>
      </c>
      <c r="B58" s="56" t="s">
        <v>53</v>
      </c>
      <c r="C58" s="55">
        <v>400</v>
      </c>
      <c r="D58" s="57"/>
      <c r="E58" s="57"/>
      <c r="F58" s="59"/>
    </row>
    <row r="59" spans="1:6" ht="20.25" customHeight="1">
      <c r="A59" s="55">
        <v>50</v>
      </c>
      <c r="B59" s="56" t="s">
        <v>115</v>
      </c>
      <c r="C59" s="55">
        <v>20</v>
      </c>
      <c r="D59" s="57"/>
      <c r="E59" s="57"/>
      <c r="F59" s="59"/>
    </row>
    <row r="60" spans="1:6" ht="20.25" customHeight="1">
      <c r="A60" s="55">
        <v>51</v>
      </c>
      <c r="B60" s="56" t="s">
        <v>20</v>
      </c>
      <c r="C60" s="55">
        <v>20</v>
      </c>
      <c r="D60" s="57"/>
      <c r="E60" s="57"/>
      <c r="F60" s="59"/>
    </row>
    <row r="61" spans="1:6" ht="20.25" customHeight="1">
      <c r="A61" s="55">
        <v>52</v>
      </c>
      <c r="B61" s="56" t="s">
        <v>49</v>
      </c>
      <c r="C61" s="55">
        <v>10</v>
      </c>
      <c r="D61" s="57"/>
      <c r="E61" s="57"/>
      <c r="F61" s="59"/>
    </row>
    <row r="62" spans="1:6" ht="20.25" customHeight="1">
      <c r="A62" s="55">
        <v>53</v>
      </c>
      <c r="B62" s="56" t="s">
        <v>59</v>
      </c>
      <c r="C62" s="55">
        <v>5</v>
      </c>
      <c r="D62" s="57"/>
      <c r="E62" s="57"/>
      <c r="F62" s="59"/>
    </row>
    <row r="63" spans="1:6" ht="20.25" customHeight="1">
      <c r="A63" s="55">
        <v>54</v>
      </c>
      <c r="B63" s="56" t="s">
        <v>58</v>
      </c>
      <c r="C63" s="55">
        <v>5</v>
      </c>
      <c r="D63" s="57"/>
      <c r="E63" s="57"/>
      <c r="F63" s="59"/>
    </row>
    <row r="64" spans="1:6" ht="20.25" customHeight="1">
      <c r="A64" s="55">
        <v>55</v>
      </c>
      <c r="B64" s="56" t="s">
        <v>116</v>
      </c>
      <c r="C64" s="55">
        <v>5</v>
      </c>
      <c r="D64" s="57"/>
      <c r="E64" s="57"/>
      <c r="F64" s="59"/>
    </row>
    <row r="65" spans="1:6" ht="20.25" customHeight="1">
      <c r="A65" s="55">
        <v>56</v>
      </c>
      <c r="B65" s="56" t="s">
        <v>82</v>
      </c>
      <c r="C65" s="55">
        <v>18</v>
      </c>
      <c r="D65" s="57"/>
      <c r="E65" s="57"/>
      <c r="F65" s="59"/>
    </row>
    <row r="66" spans="1:6" ht="24" customHeight="1">
      <c r="A66" s="55">
        <v>57</v>
      </c>
      <c r="B66" s="56" t="s">
        <v>83</v>
      </c>
      <c r="C66" s="55">
        <v>30</v>
      </c>
      <c r="D66" s="57"/>
      <c r="E66" s="57"/>
      <c r="F66" s="59"/>
    </row>
    <row r="67" spans="1:6" ht="20.25" customHeight="1">
      <c r="A67" s="55">
        <v>58</v>
      </c>
      <c r="B67" s="56" t="s">
        <v>76</v>
      </c>
      <c r="C67" s="55">
        <v>50</v>
      </c>
      <c r="D67" s="57"/>
      <c r="E67" s="57"/>
      <c r="F67" s="59"/>
    </row>
    <row r="68" spans="1:6" ht="20.25" customHeight="1">
      <c r="A68" s="55">
        <v>59</v>
      </c>
      <c r="B68" s="56" t="s">
        <v>117</v>
      </c>
      <c r="C68" s="55">
        <v>10</v>
      </c>
      <c r="D68" s="57"/>
      <c r="E68" s="57"/>
      <c r="F68" s="59"/>
    </row>
    <row r="69" spans="1:6" ht="24.75" customHeight="1">
      <c r="A69" s="55">
        <v>60</v>
      </c>
      <c r="B69" s="56" t="s">
        <v>118</v>
      </c>
      <c r="C69" s="55">
        <v>10</v>
      </c>
      <c r="D69" s="57"/>
      <c r="E69" s="57"/>
      <c r="F69" s="59"/>
    </row>
    <row r="70" spans="2:5" ht="20.25" customHeight="1">
      <c r="B70" s="74"/>
      <c r="D70" s="63" t="s">
        <v>4</v>
      </c>
      <c r="E70" s="57"/>
    </row>
    <row r="71" spans="4:5" ht="20.25" customHeight="1">
      <c r="D71" s="64" t="s">
        <v>8</v>
      </c>
      <c r="E71" s="65"/>
    </row>
    <row r="72" spans="4:5" ht="20.25" customHeight="1">
      <c r="D72" s="71" t="s">
        <v>3</v>
      </c>
      <c r="E72" s="72"/>
    </row>
    <row r="73" ht="12.75">
      <c r="D73" s="66"/>
    </row>
    <row r="74" ht="12.75">
      <c r="A74" s="45" t="s">
        <v>23</v>
      </c>
    </row>
    <row r="75" ht="12.75">
      <c r="A75" s="45" t="s">
        <v>102</v>
      </c>
    </row>
    <row r="76" spans="1:5" ht="20.25" customHeight="1">
      <c r="A76" s="51" t="s">
        <v>13</v>
      </c>
      <c r="B76" s="52" t="s">
        <v>0</v>
      </c>
      <c r="C76" s="53" t="s">
        <v>1</v>
      </c>
      <c r="D76" s="53" t="s">
        <v>2</v>
      </c>
      <c r="E76" s="53" t="s">
        <v>3</v>
      </c>
    </row>
    <row r="77" spans="1:5" ht="20.25" customHeight="1">
      <c r="A77" s="55">
        <v>1</v>
      </c>
      <c r="B77" s="56" t="s">
        <v>31</v>
      </c>
      <c r="C77" s="55">
        <v>20</v>
      </c>
      <c r="D77" s="57"/>
      <c r="E77" s="57"/>
    </row>
    <row r="78" spans="1:5" ht="27.75" customHeight="1">
      <c r="A78" s="55">
        <v>2</v>
      </c>
      <c r="B78" s="56" t="s">
        <v>14</v>
      </c>
      <c r="C78" s="67">
        <v>16</v>
      </c>
      <c r="D78" s="67"/>
      <c r="E78" s="57"/>
    </row>
    <row r="79" spans="4:5" ht="20.25" customHeight="1">
      <c r="D79" s="63" t="s">
        <v>4</v>
      </c>
      <c r="E79" s="57"/>
    </row>
    <row r="80" spans="4:5" ht="20.25" customHeight="1">
      <c r="D80" s="64" t="s">
        <v>8</v>
      </c>
      <c r="E80" s="65"/>
    </row>
    <row r="81" spans="4:5" ht="20.25" customHeight="1">
      <c r="D81" s="71" t="s">
        <v>3</v>
      </c>
      <c r="E81" s="72"/>
    </row>
    <row r="82" ht="12.75">
      <c r="D82" s="66"/>
    </row>
    <row r="83" ht="12.75">
      <c r="A83" s="45" t="s">
        <v>24</v>
      </c>
    </row>
    <row r="84" ht="12.75">
      <c r="A84" s="45" t="s">
        <v>103</v>
      </c>
    </row>
    <row r="85" spans="1:5" ht="20.25" customHeight="1">
      <c r="A85" s="51" t="s">
        <v>13</v>
      </c>
      <c r="B85" s="52" t="s">
        <v>0</v>
      </c>
      <c r="C85" s="53" t="s">
        <v>1</v>
      </c>
      <c r="D85" s="53" t="s">
        <v>2</v>
      </c>
      <c r="E85" s="53" t="s">
        <v>3</v>
      </c>
    </row>
    <row r="86" spans="1:5" ht="24.75" customHeight="1">
      <c r="A86" s="55">
        <v>1</v>
      </c>
      <c r="B86" s="56" t="s">
        <v>110</v>
      </c>
      <c r="C86" s="55">
        <v>20</v>
      </c>
      <c r="D86" s="57"/>
      <c r="E86" s="57"/>
    </row>
    <row r="87" spans="1:5" ht="26.25" customHeight="1">
      <c r="A87" s="55">
        <v>2</v>
      </c>
      <c r="B87" s="56" t="s">
        <v>111</v>
      </c>
      <c r="C87" s="55">
        <v>20</v>
      </c>
      <c r="D87" s="57"/>
      <c r="E87" s="57"/>
    </row>
    <row r="88" spans="1:5" ht="20.25" customHeight="1">
      <c r="A88" s="55">
        <v>3</v>
      </c>
      <c r="B88" s="56" t="s">
        <v>119</v>
      </c>
      <c r="C88" s="55">
        <v>2</v>
      </c>
      <c r="D88" s="57"/>
      <c r="E88" s="57"/>
    </row>
    <row r="89" spans="1:5" ht="20.25" customHeight="1">
      <c r="A89" s="55">
        <v>4</v>
      </c>
      <c r="B89" s="56" t="s">
        <v>9</v>
      </c>
      <c r="C89" s="55">
        <v>50</v>
      </c>
      <c r="D89" s="57"/>
      <c r="E89" s="57"/>
    </row>
    <row r="90" spans="1:5" ht="20.25" customHeight="1">
      <c r="A90" s="55">
        <v>5</v>
      </c>
      <c r="B90" s="56" t="s">
        <v>77</v>
      </c>
      <c r="C90" s="55">
        <v>50</v>
      </c>
      <c r="D90" s="57"/>
      <c r="E90" s="57"/>
    </row>
    <row r="91" spans="1:5" ht="20.25" customHeight="1">
      <c r="A91" s="55">
        <v>6</v>
      </c>
      <c r="B91" s="56" t="s">
        <v>17</v>
      </c>
      <c r="C91" s="55">
        <v>30</v>
      </c>
      <c r="D91" s="57"/>
      <c r="E91" s="57"/>
    </row>
    <row r="92" spans="1:5" ht="29.25" customHeight="1">
      <c r="A92" s="55">
        <v>7</v>
      </c>
      <c r="B92" s="56" t="s">
        <v>68</v>
      </c>
      <c r="C92" s="55">
        <v>3</v>
      </c>
      <c r="D92" s="57"/>
      <c r="E92" s="57"/>
    </row>
    <row r="93" spans="1:5" ht="31.5" customHeight="1">
      <c r="A93" s="55">
        <v>8</v>
      </c>
      <c r="B93" s="56" t="s">
        <v>67</v>
      </c>
      <c r="C93" s="55">
        <v>5</v>
      </c>
      <c r="D93" s="57"/>
      <c r="E93" s="57"/>
    </row>
    <row r="94" spans="1:5" ht="20.25" customHeight="1">
      <c r="A94" s="55">
        <v>9</v>
      </c>
      <c r="B94" s="56" t="s">
        <v>30</v>
      </c>
      <c r="C94" s="55">
        <v>50</v>
      </c>
      <c r="D94" s="57"/>
      <c r="E94" s="57"/>
    </row>
    <row r="95" spans="1:5" ht="20.25" customHeight="1">
      <c r="A95" s="55">
        <v>10</v>
      </c>
      <c r="B95" s="56" t="s">
        <v>31</v>
      </c>
      <c r="C95" s="55">
        <v>150</v>
      </c>
      <c r="D95" s="57"/>
      <c r="E95" s="57"/>
    </row>
    <row r="96" spans="1:5" ht="20.25" customHeight="1">
      <c r="A96" s="55">
        <v>11</v>
      </c>
      <c r="B96" s="56" t="s">
        <v>32</v>
      </c>
      <c r="C96" s="55">
        <v>40</v>
      </c>
      <c r="D96" s="57"/>
      <c r="E96" s="57"/>
    </row>
    <row r="97" spans="1:5" ht="24" customHeight="1">
      <c r="A97" s="55">
        <v>12</v>
      </c>
      <c r="B97" s="60" t="s">
        <v>112</v>
      </c>
      <c r="C97" s="55">
        <v>10</v>
      </c>
      <c r="D97" s="57"/>
      <c r="E97" s="57"/>
    </row>
    <row r="98" spans="1:5" ht="20.25" customHeight="1">
      <c r="A98" s="55">
        <v>13</v>
      </c>
      <c r="B98" s="62" t="s">
        <v>34</v>
      </c>
      <c r="C98" s="55">
        <v>50</v>
      </c>
      <c r="D98" s="57"/>
      <c r="E98" s="57"/>
    </row>
    <row r="99" spans="1:5" ht="15" customHeight="1">
      <c r="A99" s="55">
        <v>14</v>
      </c>
      <c r="B99" s="56" t="s">
        <v>38</v>
      </c>
      <c r="C99" s="55">
        <v>12</v>
      </c>
      <c r="D99" s="57"/>
      <c r="E99" s="57"/>
    </row>
    <row r="100" spans="1:5" ht="16.5" customHeight="1">
      <c r="A100" s="55">
        <v>15</v>
      </c>
      <c r="B100" s="56" t="s">
        <v>19</v>
      </c>
      <c r="C100" s="55">
        <v>12</v>
      </c>
      <c r="D100" s="57"/>
      <c r="E100" s="57"/>
    </row>
    <row r="101" spans="1:5" ht="15" customHeight="1">
      <c r="A101" s="55">
        <v>16</v>
      </c>
      <c r="B101" s="56" t="s">
        <v>18</v>
      </c>
      <c r="C101" s="55">
        <v>80</v>
      </c>
      <c r="D101" s="57"/>
      <c r="E101" s="57"/>
    </row>
    <row r="102" spans="1:5" ht="15" customHeight="1">
      <c r="A102" s="55">
        <v>17</v>
      </c>
      <c r="B102" s="56" t="s">
        <v>45</v>
      </c>
      <c r="C102" s="55">
        <v>100</v>
      </c>
      <c r="D102" s="57"/>
      <c r="E102" s="57"/>
    </row>
    <row r="103" spans="1:5" ht="18" customHeight="1">
      <c r="A103" s="55">
        <v>18</v>
      </c>
      <c r="B103" s="56" t="s">
        <v>62</v>
      </c>
      <c r="C103" s="55">
        <v>300</v>
      </c>
      <c r="D103" s="57"/>
      <c r="E103" s="57"/>
    </row>
    <row r="104" spans="1:5" ht="27.75" customHeight="1">
      <c r="A104" s="55">
        <v>19</v>
      </c>
      <c r="B104" s="56" t="s">
        <v>46</v>
      </c>
      <c r="C104" s="55">
        <v>100</v>
      </c>
      <c r="D104" s="57"/>
      <c r="E104" s="57"/>
    </row>
    <row r="105" spans="1:5" ht="26.25" customHeight="1">
      <c r="A105" s="55">
        <v>20</v>
      </c>
      <c r="B105" s="56" t="s">
        <v>47</v>
      </c>
      <c r="C105" s="55">
        <v>100</v>
      </c>
      <c r="D105" s="57"/>
      <c r="E105" s="57"/>
    </row>
    <row r="106" spans="1:5" ht="26.25" customHeight="1">
      <c r="A106" s="55">
        <v>21</v>
      </c>
      <c r="B106" s="56" t="s">
        <v>48</v>
      </c>
      <c r="C106" s="55">
        <v>50</v>
      </c>
      <c r="D106" s="57"/>
      <c r="E106" s="57"/>
    </row>
    <row r="107" spans="1:5" ht="28.5" customHeight="1">
      <c r="A107" s="55">
        <v>22</v>
      </c>
      <c r="B107" s="56" t="s">
        <v>54</v>
      </c>
      <c r="C107" s="55">
        <v>500</v>
      </c>
      <c r="D107" s="57"/>
      <c r="E107" s="57"/>
    </row>
    <row r="108" spans="1:5" ht="30" customHeight="1">
      <c r="A108" s="55">
        <v>23</v>
      </c>
      <c r="B108" s="56" t="s">
        <v>84</v>
      </c>
      <c r="C108" s="55">
        <v>1000</v>
      </c>
      <c r="D108" s="57"/>
      <c r="E108" s="57"/>
    </row>
    <row r="109" spans="1:5" ht="27" customHeight="1">
      <c r="A109" s="55">
        <v>24</v>
      </c>
      <c r="B109" s="56" t="s">
        <v>52</v>
      </c>
      <c r="C109" s="55">
        <v>1000</v>
      </c>
      <c r="D109" s="57"/>
      <c r="E109" s="57"/>
    </row>
    <row r="110" spans="1:5" ht="29.25" customHeight="1">
      <c r="A110" s="55">
        <v>25</v>
      </c>
      <c r="B110" s="56" t="s">
        <v>53</v>
      </c>
      <c r="C110" s="55">
        <v>500</v>
      </c>
      <c r="D110" s="57"/>
      <c r="E110" s="57"/>
    </row>
    <row r="111" spans="1:5" ht="15.75" customHeight="1">
      <c r="A111" s="55">
        <v>26</v>
      </c>
      <c r="B111" s="68" t="s">
        <v>73</v>
      </c>
      <c r="C111" s="67">
        <v>10</v>
      </c>
      <c r="D111" s="67"/>
      <c r="E111" s="57"/>
    </row>
    <row r="112" spans="1:5" ht="26.25" customHeight="1">
      <c r="A112" s="55">
        <v>27</v>
      </c>
      <c r="B112" s="68" t="s">
        <v>85</v>
      </c>
      <c r="C112" s="67">
        <v>10</v>
      </c>
      <c r="D112" s="67"/>
      <c r="E112" s="57"/>
    </row>
    <row r="113" spans="4:5" ht="20.25" customHeight="1">
      <c r="D113" s="63" t="s">
        <v>4</v>
      </c>
      <c r="E113" s="57"/>
    </row>
    <row r="114" spans="4:5" ht="20.25" customHeight="1">
      <c r="D114" s="64" t="s">
        <v>8</v>
      </c>
      <c r="E114" s="65"/>
    </row>
    <row r="115" spans="4:5" ht="20.25" customHeight="1">
      <c r="D115" s="71" t="s">
        <v>3</v>
      </c>
      <c r="E115" s="72"/>
    </row>
    <row r="116" ht="12.75">
      <c r="D116" s="66"/>
    </row>
    <row r="117" ht="12.75">
      <c r="A117" s="45" t="s">
        <v>15</v>
      </c>
    </row>
    <row r="118" ht="12.75">
      <c r="A118" s="45" t="s">
        <v>104</v>
      </c>
    </row>
    <row r="119" spans="1:5" ht="20.25" customHeight="1">
      <c r="A119" s="51" t="s">
        <v>13</v>
      </c>
      <c r="B119" s="52" t="s">
        <v>0</v>
      </c>
      <c r="C119" s="53" t="s">
        <v>1</v>
      </c>
      <c r="D119" s="53" t="s">
        <v>2</v>
      </c>
      <c r="E119" s="53" t="s">
        <v>3</v>
      </c>
    </row>
    <row r="120" spans="1:5" ht="30" customHeight="1">
      <c r="A120" s="55">
        <v>1</v>
      </c>
      <c r="B120" s="56" t="s">
        <v>71</v>
      </c>
      <c r="C120" s="55">
        <v>1220</v>
      </c>
      <c r="D120" s="55"/>
      <c r="E120" s="57"/>
    </row>
    <row r="121" spans="1:5" ht="26.25" customHeight="1">
      <c r="A121" s="55">
        <v>2</v>
      </c>
      <c r="B121" s="56" t="s">
        <v>72</v>
      </c>
      <c r="C121" s="55">
        <v>5</v>
      </c>
      <c r="D121" s="55"/>
      <c r="E121" s="57"/>
    </row>
    <row r="122" spans="4:5" ht="20.25" customHeight="1">
      <c r="D122" s="63" t="s">
        <v>4</v>
      </c>
      <c r="E122" s="65"/>
    </row>
    <row r="123" spans="4:5" ht="20.25" customHeight="1">
      <c r="D123" s="64" t="s">
        <v>8</v>
      </c>
      <c r="E123" s="69"/>
    </row>
    <row r="124" spans="4:5" ht="20.25" customHeight="1">
      <c r="D124" s="71" t="s">
        <v>3</v>
      </c>
      <c r="E124" s="72"/>
    </row>
    <row r="126" ht="12.75">
      <c r="A126" s="45" t="s">
        <v>16</v>
      </c>
    </row>
    <row r="127" ht="12.75">
      <c r="A127" s="45" t="s">
        <v>121</v>
      </c>
    </row>
    <row r="128" spans="1:5" ht="20.25" customHeight="1">
      <c r="A128" s="51" t="s">
        <v>13</v>
      </c>
      <c r="B128" s="52" t="s">
        <v>0</v>
      </c>
      <c r="C128" s="53" t="s">
        <v>1</v>
      </c>
      <c r="D128" s="53" t="s">
        <v>2</v>
      </c>
      <c r="E128" s="53" t="s">
        <v>3</v>
      </c>
    </row>
    <row r="129" spans="1:5" ht="29.25" customHeight="1">
      <c r="A129" s="55">
        <v>1</v>
      </c>
      <c r="B129" s="56" t="s">
        <v>71</v>
      </c>
      <c r="C129" s="55">
        <v>480</v>
      </c>
      <c r="D129" s="55"/>
      <c r="E129" s="57"/>
    </row>
    <row r="130" spans="1:5" ht="30" customHeight="1">
      <c r="A130" s="55">
        <v>2</v>
      </c>
      <c r="B130" s="56" t="s">
        <v>72</v>
      </c>
      <c r="C130" s="55">
        <v>5</v>
      </c>
      <c r="D130" s="55"/>
      <c r="E130" s="57"/>
    </row>
    <row r="131" spans="4:5" ht="20.25" customHeight="1">
      <c r="D131" s="63" t="s">
        <v>4</v>
      </c>
      <c r="E131" s="65"/>
    </row>
    <row r="132" spans="4:5" ht="20.25" customHeight="1">
      <c r="D132" s="64" t="s">
        <v>8</v>
      </c>
      <c r="E132" s="65"/>
    </row>
    <row r="133" spans="4:5" ht="20.25" customHeight="1">
      <c r="D133" s="77" t="s">
        <v>3</v>
      </c>
      <c r="E133" s="78"/>
    </row>
    <row r="134" spans="3:5" ht="20.25" customHeight="1">
      <c r="C134" s="125" t="s">
        <v>89</v>
      </c>
      <c r="D134" s="126"/>
      <c r="E134" s="72"/>
    </row>
    <row r="135" spans="3:5" ht="12.75">
      <c r="C135" s="75"/>
      <c r="D135" s="76"/>
      <c r="E135" s="70"/>
    </row>
    <row r="136" spans="4:5" ht="12.75">
      <c r="D136" s="124" t="s">
        <v>108</v>
      </c>
      <c r="E136" s="124"/>
    </row>
  </sheetData>
  <sheetProtection/>
  <mergeCells count="5">
    <mergeCell ref="D136:E136"/>
    <mergeCell ref="C134:D134"/>
    <mergeCell ref="A5:E5"/>
    <mergeCell ref="A4:E4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48" customWidth="1"/>
    <col min="2" max="2" width="43.8515625" style="46" customWidth="1"/>
    <col min="3" max="3" width="11.140625" style="47" customWidth="1"/>
    <col min="4" max="4" width="15.00390625" style="47" customWidth="1"/>
    <col min="5" max="5" width="13.28125" style="47" customWidth="1"/>
    <col min="6" max="6" width="13.421875" style="13" customWidth="1"/>
    <col min="7" max="7" width="20.00390625" style="13" customWidth="1"/>
    <col min="8" max="8" width="9.140625" style="13" customWidth="1"/>
    <col min="9" max="16384" width="9.140625" style="48" customWidth="1"/>
  </cols>
  <sheetData>
    <row r="1" spans="2:7" ht="25.5">
      <c r="B1" s="49"/>
      <c r="F1" s="79" t="s">
        <v>126</v>
      </c>
      <c r="G1" s="13">
        <v>139.44</v>
      </c>
    </row>
    <row r="2" spans="1:7" ht="12.75">
      <c r="A2" s="45" t="s">
        <v>7</v>
      </c>
      <c r="F2" s="27" t="s">
        <v>97</v>
      </c>
      <c r="G2" s="15">
        <v>14949.41</v>
      </c>
    </row>
    <row r="3" spans="1:7" ht="12.75">
      <c r="A3" s="45" t="s">
        <v>101</v>
      </c>
      <c r="F3" s="35" t="s">
        <v>99</v>
      </c>
      <c r="G3" s="36">
        <v>14949.41</v>
      </c>
    </row>
    <row r="4" spans="1:7" ht="20.25" customHeight="1">
      <c r="A4" s="51" t="s">
        <v>13</v>
      </c>
      <c r="B4" s="52" t="s">
        <v>0</v>
      </c>
      <c r="C4" s="53" t="s">
        <v>1</v>
      </c>
      <c r="D4" s="53" t="s">
        <v>2</v>
      </c>
      <c r="E4" s="53" t="s">
        <v>3</v>
      </c>
      <c r="F4" s="35" t="s">
        <v>95</v>
      </c>
      <c r="G4" s="37">
        <f>G3+G1-H5-H6-H7-H8-H9-H10-H11-H12-H13-H14-H15-H16-H17</f>
        <v>-5596.950000000002</v>
      </c>
    </row>
    <row r="5" spans="1:8" ht="25.5" customHeight="1">
      <c r="A5" s="55">
        <v>1</v>
      </c>
      <c r="B5" s="56" t="s">
        <v>110</v>
      </c>
      <c r="C5" s="55">
        <v>50</v>
      </c>
      <c r="D5" s="57">
        <v>0.35</v>
      </c>
      <c r="E5" s="57">
        <f>C5*D5</f>
        <v>17.5</v>
      </c>
      <c r="F5" s="19" t="s">
        <v>98</v>
      </c>
      <c r="G5" s="80" t="s">
        <v>127</v>
      </c>
      <c r="H5" s="81">
        <f>123.9+51.8+64.3+12.5+60.3+78.9+65.19+1285.5+89.98+404.5</f>
        <v>2236.87</v>
      </c>
    </row>
    <row r="6" spans="1:8" ht="24.75" customHeight="1">
      <c r="A6" s="55">
        <v>2</v>
      </c>
      <c r="B6" s="56" t="s">
        <v>111</v>
      </c>
      <c r="C6" s="55">
        <v>40</v>
      </c>
      <c r="D6" s="57">
        <v>0.35</v>
      </c>
      <c r="E6" s="57">
        <f aca="true" t="shared" si="0" ref="E6:E59">C6*D6</f>
        <v>14</v>
      </c>
      <c r="G6" s="80" t="s">
        <v>128</v>
      </c>
      <c r="H6" s="81">
        <f>266+112.3+154.5+17.4+167.9+95.8</f>
        <v>813.8999999999999</v>
      </c>
    </row>
    <row r="7" spans="1:8" ht="20.25" customHeight="1">
      <c r="A7" s="55">
        <v>3</v>
      </c>
      <c r="B7" s="56" t="s">
        <v>9</v>
      </c>
      <c r="C7" s="55">
        <v>150</v>
      </c>
      <c r="D7" s="57">
        <v>0.3</v>
      </c>
      <c r="E7" s="57">
        <f t="shared" si="0"/>
        <v>45</v>
      </c>
      <c r="G7" s="82" t="s">
        <v>129</v>
      </c>
      <c r="H7" s="81">
        <f>51.8+455.3+80.4+70+110+38.4+127.8</f>
        <v>933.6999999999999</v>
      </c>
    </row>
    <row r="8" spans="1:8" ht="20.25" customHeight="1">
      <c r="A8" s="55">
        <v>4</v>
      </c>
      <c r="B8" s="56" t="s">
        <v>77</v>
      </c>
      <c r="C8" s="55">
        <v>150</v>
      </c>
      <c r="D8" s="57">
        <v>0.3</v>
      </c>
      <c r="E8" s="57">
        <f t="shared" si="0"/>
        <v>45</v>
      </c>
      <c r="G8" s="82" t="s">
        <v>130</v>
      </c>
      <c r="H8" s="81">
        <f>45.1+110+132.6+50+179.3+1077.86</f>
        <v>1594.86</v>
      </c>
    </row>
    <row r="9" spans="1:8" ht="20.25" customHeight="1">
      <c r="A9" s="55">
        <v>5</v>
      </c>
      <c r="B9" s="56" t="s">
        <v>17</v>
      </c>
      <c r="C9" s="55">
        <v>60</v>
      </c>
      <c r="D9" s="57">
        <v>0.5</v>
      </c>
      <c r="E9" s="57">
        <f t="shared" si="0"/>
        <v>30</v>
      </c>
      <c r="F9" s="15"/>
      <c r="G9" s="82" t="s">
        <v>131</v>
      </c>
      <c r="H9" s="81">
        <f>23.06+41.9+53.5+51.1+9.3+175.8</f>
        <v>354.66</v>
      </c>
    </row>
    <row r="10" spans="1:8" ht="29.25" customHeight="1">
      <c r="A10" s="55">
        <v>6</v>
      </c>
      <c r="B10" s="56" t="s">
        <v>68</v>
      </c>
      <c r="C10" s="55">
        <v>5</v>
      </c>
      <c r="D10" s="57">
        <v>7.9</v>
      </c>
      <c r="E10" s="57">
        <f t="shared" si="0"/>
        <v>39.5</v>
      </c>
      <c r="G10" s="82" t="s">
        <v>132</v>
      </c>
      <c r="H10" s="81">
        <f>145+210.36+112.08+134.3+236.1+123</f>
        <v>960.84</v>
      </c>
    </row>
    <row r="11" spans="1:8" ht="24" customHeight="1">
      <c r="A11" s="55">
        <v>7</v>
      </c>
      <c r="B11" s="56" t="s">
        <v>67</v>
      </c>
      <c r="C11" s="55">
        <v>5</v>
      </c>
      <c r="D11" s="57">
        <v>9</v>
      </c>
      <c r="E11" s="57">
        <f t="shared" si="0"/>
        <v>45</v>
      </c>
      <c r="G11" s="82" t="s">
        <v>133</v>
      </c>
      <c r="H11" s="81">
        <f>298.8+1074.78+140.75+35.5+43.05+45.83</f>
        <v>1638.7099999999998</v>
      </c>
    </row>
    <row r="12" spans="1:8" ht="20.25" customHeight="1">
      <c r="A12" s="55">
        <v>8</v>
      </c>
      <c r="B12" s="56" t="s">
        <v>30</v>
      </c>
      <c r="C12" s="55">
        <v>100</v>
      </c>
      <c r="D12" s="57">
        <v>0.2</v>
      </c>
      <c r="E12" s="57">
        <f t="shared" si="0"/>
        <v>20</v>
      </c>
      <c r="G12" s="82" t="s">
        <v>134</v>
      </c>
      <c r="H12" s="81">
        <f>325.6+152.4+113.2+11.1+62+219.1+40.2+70</f>
        <v>993.6000000000001</v>
      </c>
    </row>
    <row r="13" spans="1:8" ht="20.25" customHeight="1">
      <c r="A13" s="55">
        <v>9</v>
      </c>
      <c r="B13" s="56" t="s">
        <v>31</v>
      </c>
      <c r="C13" s="55">
        <v>500</v>
      </c>
      <c r="D13" s="57">
        <v>0.35</v>
      </c>
      <c r="E13" s="57">
        <f t="shared" si="0"/>
        <v>175</v>
      </c>
      <c r="G13" s="82" t="s">
        <v>135</v>
      </c>
      <c r="H13" s="81">
        <v>815.76</v>
      </c>
    </row>
    <row r="14" spans="1:8" ht="20.25" customHeight="1">
      <c r="A14" s="55">
        <v>10</v>
      </c>
      <c r="B14" s="56" t="s">
        <v>32</v>
      </c>
      <c r="C14" s="55">
        <v>80</v>
      </c>
      <c r="D14" s="57">
        <v>0.4</v>
      </c>
      <c r="E14" s="57">
        <f t="shared" si="0"/>
        <v>32</v>
      </c>
      <c r="G14" s="82" t="s">
        <v>136</v>
      </c>
      <c r="H14" s="81">
        <f>SUM(H5:H13)</f>
        <v>10342.9</v>
      </c>
    </row>
    <row r="15" spans="1:8" ht="27" customHeight="1">
      <c r="A15" s="55">
        <v>11</v>
      </c>
      <c r="B15" s="60" t="s">
        <v>112</v>
      </c>
      <c r="C15" s="55">
        <v>20</v>
      </c>
      <c r="D15" s="57">
        <v>0.4</v>
      </c>
      <c r="E15" s="57">
        <f t="shared" si="0"/>
        <v>8</v>
      </c>
      <c r="G15" s="82" t="s">
        <v>137</v>
      </c>
      <c r="H15" s="81"/>
    </row>
    <row r="16" spans="1:8" ht="19.5" customHeight="1">
      <c r="A16" s="55">
        <v>12</v>
      </c>
      <c r="B16" s="61" t="s">
        <v>74</v>
      </c>
      <c r="C16" s="55">
        <v>100</v>
      </c>
      <c r="D16" s="57">
        <v>1.2</v>
      </c>
      <c r="E16" s="57">
        <f t="shared" si="0"/>
        <v>120</v>
      </c>
      <c r="G16" s="82" t="s">
        <v>138</v>
      </c>
      <c r="H16" s="82"/>
    </row>
    <row r="17" spans="1:8" ht="20.25" customHeight="1">
      <c r="A17" s="55">
        <v>13</v>
      </c>
      <c r="B17" s="62" t="s">
        <v>34</v>
      </c>
      <c r="C17" s="55">
        <v>200</v>
      </c>
      <c r="D17" s="57">
        <v>2</v>
      </c>
      <c r="E17" s="57">
        <f t="shared" si="0"/>
        <v>400</v>
      </c>
      <c r="G17" s="82" t="s">
        <v>139</v>
      </c>
      <c r="H17" s="82"/>
    </row>
    <row r="18" spans="1:5" ht="20.25" customHeight="1">
      <c r="A18" s="55">
        <v>14</v>
      </c>
      <c r="B18" s="56" t="s">
        <v>35</v>
      </c>
      <c r="C18" s="55">
        <v>50</v>
      </c>
      <c r="D18" s="57">
        <v>0.75</v>
      </c>
      <c r="E18" s="57">
        <f t="shared" si="0"/>
        <v>37.5</v>
      </c>
    </row>
    <row r="19" spans="1:5" ht="20.25" customHeight="1">
      <c r="A19" s="55">
        <v>15</v>
      </c>
      <c r="B19" s="56" t="s">
        <v>37</v>
      </c>
      <c r="C19" s="55">
        <v>5</v>
      </c>
      <c r="D19" s="57">
        <v>0.5</v>
      </c>
      <c r="E19" s="57">
        <f t="shared" si="0"/>
        <v>2.5</v>
      </c>
    </row>
    <row r="20" spans="1:5" ht="20.25" customHeight="1">
      <c r="A20" s="55">
        <v>16</v>
      </c>
      <c r="B20" s="56" t="s">
        <v>38</v>
      </c>
      <c r="C20" s="55">
        <v>25</v>
      </c>
      <c r="D20" s="57">
        <v>0.6</v>
      </c>
      <c r="E20" s="57">
        <f t="shared" si="0"/>
        <v>15</v>
      </c>
    </row>
    <row r="21" spans="1:5" ht="28.5" customHeight="1">
      <c r="A21" s="55">
        <v>17</v>
      </c>
      <c r="B21" s="56" t="s">
        <v>10</v>
      </c>
      <c r="C21" s="55">
        <v>1</v>
      </c>
      <c r="D21" s="57">
        <v>7.8</v>
      </c>
      <c r="E21" s="57">
        <f t="shared" si="0"/>
        <v>7.8</v>
      </c>
    </row>
    <row r="22" spans="1:5" ht="20.25" customHeight="1">
      <c r="A22" s="55">
        <v>18</v>
      </c>
      <c r="B22" s="56" t="s">
        <v>19</v>
      </c>
      <c r="C22" s="55">
        <v>20</v>
      </c>
      <c r="D22" s="57">
        <v>1.15</v>
      </c>
      <c r="E22" s="57">
        <f t="shared" si="0"/>
        <v>23</v>
      </c>
    </row>
    <row r="23" spans="1:5" ht="20.25" customHeight="1">
      <c r="A23" s="55">
        <v>19</v>
      </c>
      <c r="B23" s="56" t="s">
        <v>120</v>
      </c>
      <c r="C23" s="55">
        <v>100</v>
      </c>
      <c r="D23" s="57">
        <v>0.6</v>
      </c>
      <c r="E23" s="57">
        <f t="shared" si="0"/>
        <v>60</v>
      </c>
    </row>
    <row r="24" spans="1:5" ht="20.25" customHeight="1">
      <c r="A24" s="55">
        <v>20</v>
      </c>
      <c r="B24" s="56" t="s">
        <v>78</v>
      </c>
      <c r="C24" s="55">
        <v>150</v>
      </c>
      <c r="D24" s="57">
        <v>0.35</v>
      </c>
      <c r="E24" s="57">
        <f t="shared" si="0"/>
        <v>52.5</v>
      </c>
    </row>
    <row r="25" spans="1:5" ht="20.25" customHeight="1">
      <c r="A25" s="55">
        <v>21</v>
      </c>
      <c r="B25" s="56" t="s">
        <v>18</v>
      </c>
      <c r="C25" s="55">
        <v>150</v>
      </c>
      <c r="D25" s="57">
        <v>0.6</v>
      </c>
      <c r="E25" s="57">
        <f t="shared" si="0"/>
        <v>90</v>
      </c>
    </row>
    <row r="26" spans="1:5" ht="26.25" customHeight="1">
      <c r="A26" s="55">
        <v>22</v>
      </c>
      <c r="B26" s="56" t="s">
        <v>86</v>
      </c>
      <c r="C26" s="55">
        <v>30</v>
      </c>
      <c r="D26" s="57">
        <v>0.3</v>
      </c>
      <c r="E26" s="57">
        <f t="shared" si="0"/>
        <v>9</v>
      </c>
    </row>
    <row r="27" spans="1:5" ht="20.25" customHeight="1">
      <c r="A27" s="55">
        <v>23</v>
      </c>
      <c r="B27" s="56" t="s">
        <v>11</v>
      </c>
      <c r="C27" s="55">
        <v>20</v>
      </c>
      <c r="D27" s="57">
        <v>1</v>
      </c>
      <c r="E27" s="57">
        <f t="shared" si="0"/>
        <v>20</v>
      </c>
    </row>
    <row r="28" spans="1:5" ht="20.25" customHeight="1">
      <c r="A28" s="55">
        <v>24</v>
      </c>
      <c r="B28" s="56" t="s">
        <v>87</v>
      </c>
      <c r="C28" s="55">
        <v>5</v>
      </c>
      <c r="D28" s="57">
        <v>1</v>
      </c>
      <c r="E28" s="57">
        <f t="shared" si="0"/>
        <v>5</v>
      </c>
    </row>
    <row r="29" spans="1:5" ht="20.25" customHeight="1">
      <c r="A29" s="55">
        <v>25</v>
      </c>
      <c r="B29" s="56" t="s">
        <v>79</v>
      </c>
      <c r="C29" s="55">
        <v>30</v>
      </c>
      <c r="D29" s="57">
        <v>2.9</v>
      </c>
      <c r="E29" s="57">
        <f t="shared" si="0"/>
        <v>87</v>
      </c>
    </row>
    <row r="30" spans="1:5" ht="20.25" customHeight="1">
      <c r="A30" s="55">
        <v>26</v>
      </c>
      <c r="B30" s="56" t="s">
        <v>40</v>
      </c>
      <c r="C30" s="55">
        <v>5</v>
      </c>
      <c r="D30" s="57">
        <v>1</v>
      </c>
      <c r="E30" s="57">
        <f t="shared" si="0"/>
        <v>5</v>
      </c>
    </row>
    <row r="31" spans="1:5" ht="20.25" customHeight="1">
      <c r="A31" s="55">
        <v>27</v>
      </c>
      <c r="B31" s="56" t="s">
        <v>88</v>
      </c>
      <c r="C31" s="55">
        <v>5</v>
      </c>
      <c r="D31" s="57">
        <v>2</v>
      </c>
      <c r="E31" s="57">
        <f t="shared" si="0"/>
        <v>10</v>
      </c>
    </row>
    <row r="32" spans="1:5" ht="20.25" customHeight="1">
      <c r="A32" s="55">
        <v>28</v>
      </c>
      <c r="B32" s="56" t="s">
        <v>63</v>
      </c>
      <c r="C32" s="55">
        <v>10</v>
      </c>
      <c r="D32" s="57">
        <v>0.9</v>
      </c>
      <c r="E32" s="57">
        <f t="shared" si="0"/>
        <v>9</v>
      </c>
    </row>
    <row r="33" spans="1:5" ht="20.25" customHeight="1">
      <c r="A33" s="55">
        <v>29</v>
      </c>
      <c r="B33" s="56" t="s">
        <v>66</v>
      </c>
      <c r="C33" s="55">
        <v>2</v>
      </c>
      <c r="D33" s="57">
        <v>25</v>
      </c>
      <c r="E33" s="57">
        <f t="shared" si="0"/>
        <v>50</v>
      </c>
    </row>
    <row r="34" spans="1:5" ht="20.25" customHeight="1">
      <c r="A34" s="55">
        <v>30</v>
      </c>
      <c r="B34" s="56" t="s">
        <v>70</v>
      </c>
      <c r="C34" s="55">
        <v>20</v>
      </c>
      <c r="D34" s="57">
        <v>0.3</v>
      </c>
      <c r="E34" s="57">
        <f t="shared" si="0"/>
        <v>6</v>
      </c>
    </row>
    <row r="35" spans="1:5" ht="20.25" customHeight="1">
      <c r="A35" s="55">
        <v>31</v>
      </c>
      <c r="B35" s="56" t="s">
        <v>65</v>
      </c>
      <c r="C35" s="55">
        <v>40</v>
      </c>
      <c r="D35" s="57">
        <v>0.9</v>
      </c>
      <c r="E35" s="57">
        <f t="shared" si="0"/>
        <v>36</v>
      </c>
    </row>
    <row r="36" spans="1:5" ht="20.25" customHeight="1">
      <c r="A36" s="55">
        <v>32</v>
      </c>
      <c r="B36" s="56" t="s">
        <v>113</v>
      </c>
      <c r="C36" s="55">
        <v>3</v>
      </c>
      <c r="D36" s="57">
        <v>8</v>
      </c>
      <c r="E36" s="57">
        <f t="shared" si="0"/>
        <v>24</v>
      </c>
    </row>
    <row r="37" spans="1:5" ht="20.25" customHeight="1">
      <c r="A37" s="55">
        <v>33</v>
      </c>
      <c r="B37" s="56" t="s">
        <v>114</v>
      </c>
      <c r="C37" s="55">
        <v>5</v>
      </c>
      <c r="D37" s="57">
        <v>1.2</v>
      </c>
      <c r="E37" s="57">
        <f t="shared" si="0"/>
        <v>6</v>
      </c>
    </row>
    <row r="38" spans="1:5" ht="20.25" customHeight="1">
      <c r="A38" s="55">
        <v>34</v>
      </c>
      <c r="B38" s="56" t="s">
        <v>57</v>
      </c>
      <c r="C38" s="55">
        <v>2</v>
      </c>
      <c r="D38" s="57">
        <v>6</v>
      </c>
      <c r="E38" s="57">
        <f t="shared" si="0"/>
        <v>12</v>
      </c>
    </row>
    <row r="39" spans="1:5" ht="20.25" customHeight="1">
      <c r="A39" s="55">
        <v>35</v>
      </c>
      <c r="B39" s="56" t="s">
        <v>55</v>
      </c>
      <c r="C39" s="55">
        <v>2</v>
      </c>
      <c r="D39" s="57">
        <v>8</v>
      </c>
      <c r="E39" s="57">
        <f t="shared" si="0"/>
        <v>16</v>
      </c>
    </row>
    <row r="40" spans="1:5" ht="20.25" customHeight="1">
      <c r="A40" s="55">
        <v>36</v>
      </c>
      <c r="B40" s="56" t="s">
        <v>56</v>
      </c>
      <c r="C40" s="55">
        <v>2</v>
      </c>
      <c r="D40" s="57">
        <v>12</v>
      </c>
      <c r="E40" s="57">
        <f t="shared" si="0"/>
        <v>24</v>
      </c>
    </row>
    <row r="41" spans="1:5" ht="18.75" customHeight="1">
      <c r="A41" s="55">
        <v>37</v>
      </c>
      <c r="B41" s="56" t="s">
        <v>105</v>
      </c>
      <c r="C41" s="55">
        <v>150</v>
      </c>
      <c r="D41" s="57">
        <v>0.06</v>
      </c>
      <c r="E41" s="57">
        <f t="shared" si="0"/>
        <v>9</v>
      </c>
    </row>
    <row r="42" spans="1:5" ht="17.25" customHeight="1">
      <c r="A42" s="55">
        <v>38</v>
      </c>
      <c r="B42" s="56" t="s">
        <v>106</v>
      </c>
      <c r="C42" s="55">
        <v>150</v>
      </c>
      <c r="D42" s="57">
        <v>0.08</v>
      </c>
      <c r="E42" s="57">
        <f t="shared" si="0"/>
        <v>12</v>
      </c>
    </row>
    <row r="43" spans="1:5" ht="18" customHeight="1">
      <c r="A43" s="55">
        <v>39</v>
      </c>
      <c r="B43" s="56" t="s">
        <v>107</v>
      </c>
      <c r="C43" s="55">
        <v>150</v>
      </c>
      <c r="D43" s="57">
        <v>0.18</v>
      </c>
      <c r="E43" s="57">
        <f t="shared" si="0"/>
        <v>27</v>
      </c>
    </row>
    <row r="44" spans="1:5" ht="20.25" customHeight="1">
      <c r="A44" s="55">
        <v>40</v>
      </c>
      <c r="B44" s="56" t="s">
        <v>44</v>
      </c>
      <c r="C44" s="55">
        <v>100</v>
      </c>
      <c r="D44" s="57">
        <v>0.2</v>
      </c>
      <c r="E44" s="57">
        <f t="shared" si="0"/>
        <v>20</v>
      </c>
    </row>
    <row r="45" spans="1:5" ht="20.25" customHeight="1">
      <c r="A45" s="55">
        <v>41</v>
      </c>
      <c r="B45" s="56" t="s">
        <v>45</v>
      </c>
      <c r="C45" s="55">
        <v>800</v>
      </c>
      <c r="D45" s="57">
        <v>0.3</v>
      </c>
      <c r="E45" s="57">
        <f t="shared" si="0"/>
        <v>240</v>
      </c>
    </row>
    <row r="46" spans="1:5" ht="29.25" customHeight="1">
      <c r="A46" s="55">
        <v>42</v>
      </c>
      <c r="B46" s="56" t="s">
        <v>62</v>
      </c>
      <c r="C46" s="55">
        <v>1300</v>
      </c>
      <c r="D46" s="57">
        <v>0.45</v>
      </c>
      <c r="E46" s="57">
        <f t="shared" si="0"/>
        <v>585</v>
      </c>
    </row>
    <row r="47" spans="1:5" ht="28.5" customHeight="1">
      <c r="A47" s="55">
        <v>43</v>
      </c>
      <c r="B47" s="56" t="s">
        <v>46</v>
      </c>
      <c r="C47" s="55">
        <v>250</v>
      </c>
      <c r="D47" s="57">
        <v>1.8</v>
      </c>
      <c r="E47" s="57">
        <f t="shared" si="0"/>
        <v>450</v>
      </c>
    </row>
    <row r="48" spans="1:5" ht="27.75" customHeight="1">
      <c r="A48" s="55">
        <v>44</v>
      </c>
      <c r="B48" s="56" t="s">
        <v>47</v>
      </c>
      <c r="C48" s="55">
        <v>250</v>
      </c>
      <c r="D48" s="57">
        <v>1.9</v>
      </c>
      <c r="E48" s="57">
        <f t="shared" si="0"/>
        <v>475</v>
      </c>
    </row>
    <row r="49" spans="1:5" ht="29.25" customHeight="1">
      <c r="A49" s="55">
        <v>45</v>
      </c>
      <c r="B49" s="56" t="s">
        <v>48</v>
      </c>
      <c r="C49" s="55">
        <v>300</v>
      </c>
      <c r="D49" s="57">
        <v>1.6</v>
      </c>
      <c r="E49" s="57">
        <f t="shared" si="0"/>
        <v>480</v>
      </c>
    </row>
    <row r="50" spans="1:5" ht="31.5" customHeight="1">
      <c r="A50" s="55">
        <v>46</v>
      </c>
      <c r="B50" s="56" t="s">
        <v>54</v>
      </c>
      <c r="C50" s="55">
        <v>3000</v>
      </c>
      <c r="D50" s="57">
        <v>0.08</v>
      </c>
      <c r="E50" s="57">
        <f t="shared" si="0"/>
        <v>240</v>
      </c>
    </row>
    <row r="51" spans="1:5" ht="28.5" customHeight="1">
      <c r="A51" s="55">
        <v>47</v>
      </c>
      <c r="B51" s="56" t="s">
        <v>84</v>
      </c>
      <c r="C51" s="55">
        <v>2500</v>
      </c>
      <c r="D51" s="57">
        <v>0.06</v>
      </c>
      <c r="E51" s="57">
        <f t="shared" si="0"/>
        <v>150</v>
      </c>
    </row>
    <row r="52" spans="1:5" ht="27" customHeight="1">
      <c r="A52" s="55">
        <v>48</v>
      </c>
      <c r="B52" s="56" t="s">
        <v>52</v>
      </c>
      <c r="C52" s="55">
        <v>2500</v>
      </c>
      <c r="D52" s="57">
        <v>0.05</v>
      </c>
      <c r="E52" s="57">
        <f t="shared" si="0"/>
        <v>125</v>
      </c>
    </row>
    <row r="53" spans="1:5" ht="29.25" customHeight="1">
      <c r="A53" s="55">
        <v>49</v>
      </c>
      <c r="B53" s="56" t="s">
        <v>53</v>
      </c>
      <c r="C53" s="55">
        <v>400</v>
      </c>
      <c r="D53" s="57">
        <v>0.1</v>
      </c>
      <c r="E53" s="57">
        <f t="shared" si="0"/>
        <v>40</v>
      </c>
    </row>
    <row r="54" spans="1:5" ht="20.25" customHeight="1">
      <c r="A54" s="55">
        <v>50</v>
      </c>
      <c r="B54" s="56" t="s">
        <v>115</v>
      </c>
      <c r="C54" s="55">
        <v>20</v>
      </c>
      <c r="D54" s="57">
        <v>0.2</v>
      </c>
      <c r="E54" s="57">
        <f t="shared" si="0"/>
        <v>4</v>
      </c>
    </row>
    <row r="55" spans="1:5" ht="20.25" customHeight="1">
      <c r="A55" s="55">
        <v>51</v>
      </c>
      <c r="B55" s="56" t="s">
        <v>20</v>
      </c>
      <c r="C55" s="55">
        <v>20</v>
      </c>
      <c r="D55" s="57">
        <v>2.2</v>
      </c>
      <c r="E55" s="57">
        <f t="shared" si="0"/>
        <v>44</v>
      </c>
    </row>
    <row r="56" spans="1:5" ht="20.25" customHeight="1">
      <c r="A56" s="55">
        <v>52</v>
      </c>
      <c r="B56" s="56" t="s">
        <v>49</v>
      </c>
      <c r="C56" s="55">
        <v>10</v>
      </c>
      <c r="D56" s="57">
        <v>1.3</v>
      </c>
      <c r="E56" s="57">
        <f t="shared" si="0"/>
        <v>13</v>
      </c>
    </row>
    <row r="57" spans="1:5" ht="20.25" customHeight="1">
      <c r="A57" s="55">
        <v>53</v>
      </c>
      <c r="B57" s="56" t="s">
        <v>59</v>
      </c>
      <c r="C57" s="55">
        <v>5</v>
      </c>
      <c r="D57" s="57">
        <v>0.9</v>
      </c>
      <c r="E57" s="57">
        <f t="shared" si="0"/>
        <v>4.5</v>
      </c>
    </row>
    <row r="58" spans="1:5" ht="20.25" customHeight="1">
      <c r="A58" s="55">
        <v>54</v>
      </c>
      <c r="B58" s="56" t="s">
        <v>58</v>
      </c>
      <c r="C58" s="55">
        <v>5</v>
      </c>
      <c r="D58" s="57">
        <v>2.6</v>
      </c>
      <c r="E58" s="57">
        <f t="shared" si="0"/>
        <v>13</v>
      </c>
    </row>
    <row r="59" spans="1:5" ht="20.25" customHeight="1">
      <c r="A59" s="55">
        <v>55</v>
      </c>
      <c r="B59" s="56" t="s">
        <v>116</v>
      </c>
      <c r="C59" s="55">
        <v>5</v>
      </c>
      <c r="D59" s="57">
        <v>7</v>
      </c>
      <c r="E59" s="57">
        <f t="shared" si="0"/>
        <v>35</v>
      </c>
    </row>
    <row r="60" spans="1:5" ht="20.25" customHeight="1">
      <c r="A60" s="55">
        <v>56</v>
      </c>
      <c r="B60" s="56" t="s">
        <v>82</v>
      </c>
      <c r="C60" s="55">
        <v>18</v>
      </c>
      <c r="D60" s="57">
        <v>7</v>
      </c>
      <c r="E60" s="57">
        <f>C60*D60</f>
        <v>126</v>
      </c>
    </row>
    <row r="61" spans="1:5" ht="24" customHeight="1">
      <c r="A61" s="55">
        <v>57</v>
      </c>
      <c r="B61" s="56" t="s">
        <v>83</v>
      </c>
      <c r="C61" s="55">
        <v>30</v>
      </c>
      <c r="D61" s="57">
        <v>3.5</v>
      </c>
      <c r="E61" s="57">
        <f>C61*D61</f>
        <v>105</v>
      </c>
    </row>
    <row r="62" spans="1:5" ht="20.25" customHeight="1">
      <c r="A62" s="55">
        <v>58</v>
      </c>
      <c r="B62" s="56" t="s">
        <v>76</v>
      </c>
      <c r="C62" s="55">
        <v>50</v>
      </c>
      <c r="D62" s="57">
        <v>1</v>
      </c>
      <c r="E62" s="57">
        <f>C62*D62</f>
        <v>50</v>
      </c>
    </row>
    <row r="63" spans="1:5" ht="20.25" customHeight="1">
      <c r="A63" s="55">
        <v>59</v>
      </c>
      <c r="B63" s="56" t="s">
        <v>117</v>
      </c>
      <c r="C63" s="55">
        <v>10</v>
      </c>
      <c r="D63" s="57">
        <v>0.9</v>
      </c>
      <c r="E63" s="57">
        <f>C63*D63</f>
        <v>9</v>
      </c>
    </row>
    <row r="64" spans="1:5" ht="24.75" customHeight="1">
      <c r="A64" s="55">
        <v>60</v>
      </c>
      <c r="B64" s="56" t="s">
        <v>118</v>
      </c>
      <c r="C64" s="55">
        <v>10</v>
      </c>
      <c r="D64" s="57">
        <v>1.1</v>
      </c>
      <c r="E64" s="57">
        <f>C64*D64</f>
        <v>11</v>
      </c>
    </row>
    <row r="65" spans="2:5" ht="20.25" customHeight="1">
      <c r="B65" s="74"/>
      <c r="D65" s="63" t="s">
        <v>4</v>
      </c>
      <c r="E65" s="57">
        <f>SUM(E5:E64)</f>
        <v>4865.8</v>
      </c>
    </row>
    <row r="66" spans="4:5" ht="20.25" customHeight="1">
      <c r="D66" s="64" t="s">
        <v>8</v>
      </c>
      <c r="E66" s="65">
        <f>E65*23%</f>
        <v>1119.134</v>
      </c>
    </row>
    <row r="67" spans="4:5" ht="20.25" customHeight="1">
      <c r="D67" s="71" t="s">
        <v>3</v>
      </c>
      <c r="E67" s="72">
        <f>E65+E66</f>
        <v>5984.934</v>
      </c>
    </row>
    <row r="68" ht="12.75">
      <c r="D68" s="66"/>
    </row>
    <row r="69" ht="12.75">
      <c r="A69" s="45" t="s">
        <v>23</v>
      </c>
    </row>
    <row r="70" ht="12.75">
      <c r="A70" s="45" t="s">
        <v>102</v>
      </c>
    </row>
    <row r="71" spans="1:5" ht="20.25" customHeight="1">
      <c r="A71" s="51" t="s">
        <v>13</v>
      </c>
      <c r="B71" s="52" t="s">
        <v>0</v>
      </c>
      <c r="C71" s="53" t="s">
        <v>1</v>
      </c>
      <c r="D71" s="53" t="s">
        <v>2</v>
      </c>
      <c r="E71" s="53" t="s">
        <v>3</v>
      </c>
    </row>
    <row r="72" spans="1:5" ht="20.25" customHeight="1">
      <c r="A72" s="55">
        <v>1</v>
      </c>
      <c r="B72" s="56" t="s">
        <v>31</v>
      </c>
      <c r="C72" s="55">
        <v>20</v>
      </c>
      <c r="D72" s="57">
        <v>0.35</v>
      </c>
      <c r="E72" s="57">
        <f>C72*D72</f>
        <v>7</v>
      </c>
    </row>
    <row r="73" spans="1:5" ht="27.75" customHeight="1">
      <c r="A73" s="55">
        <v>2</v>
      </c>
      <c r="B73" s="56" t="s">
        <v>14</v>
      </c>
      <c r="C73" s="67">
        <v>16</v>
      </c>
      <c r="D73" s="67">
        <v>24</v>
      </c>
      <c r="E73" s="57">
        <f>C73*D73</f>
        <v>384</v>
      </c>
    </row>
    <row r="74" spans="4:5" ht="20.25" customHeight="1">
      <c r="D74" s="63" t="s">
        <v>4</v>
      </c>
      <c r="E74" s="57">
        <f>SUM(E72:E73)</f>
        <v>391</v>
      </c>
    </row>
    <row r="75" spans="4:5" ht="20.25" customHeight="1">
      <c r="D75" s="64" t="s">
        <v>8</v>
      </c>
      <c r="E75" s="65">
        <f>E74*23%</f>
        <v>89.93</v>
      </c>
    </row>
    <row r="76" spans="4:5" ht="20.25" customHeight="1">
      <c r="D76" s="71" t="s">
        <v>3</v>
      </c>
      <c r="E76" s="72">
        <f>SUM(E74:E75)</f>
        <v>480.93</v>
      </c>
    </row>
    <row r="77" ht="12.75">
      <c r="D77" s="66"/>
    </row>
    <row r="78" ht="12.75">
      <c r="A78" s="45" t="s">
        <v>24</v>
      </c>
    </row>
    <row r="79" ht="12.75">
      <c r="A79" s="45" t="s">
        <v>103</v>
      </c>
    </row>
    <row r="80" spans="1:5" ht="20.25" customHeight="1">
      <c r="A80" s="51" t="s">
        <v>13</v>
      </c>
      <c r="B80" s="52" t="s">
        <v>0</v>
      </c>
      <c r="C80" s="53" t="s">
        <v>1</v>
      </c>
      <c r="D80" s="53" t="s">
        <v>2</v>
      </c>
      <c r="E80" s="53" t="s">
        <v>3</v>
      </c>
    </row>
    <row r="81" spans="1:5" ht="24.75" customHeight="1">
      <c r="A81" s="55">
        <v>1</v>
      </c>
      <c r="B81" s="56" t="s">
        <v>110</v>
      </c>
      <c r="C81" s="55">
        <v>20</v>
      </c>
      <c r="D81" s="57">
        <v>0.35</v>
      </c>
      <c r="E81" s="57">
        <f>C81*D81</f>
        <v>7</v>
      </c>
    </row>
    <row r="82" spans="1:5" ht="26.25" customHeight="1">
      <c r="A82" s="55">
        <v>2</v>
      </c>
      <c r="B82" s="56" t="s">
        <v>111</v>
      </c>
      <c r="C82" s="55">
        <v>20</v>
      </c>
      <c r="D82" s="57">
        <v>0.35</v>
      </c>
      <c r="E82" s="57">
        <f aca="true" t="shared" si="1" ref="E82:E107">C82*D82</f>
        <v>7</v>
      </c>
    </row>
    <row r="83" spans="1:5" ht="20.25" customHeight="1">
      <c r="A83" s="55">
        <v>3</v>
      </c>
      <c r="B83" s="56" t="s">
        <v>119</v>
      </c>
      <c r="C83" s="55">
        <v>2</v>
      </c>
      <c r="D83" s="57">
        <v>2</v>
      </c>
      <c r="E83" s="57">
        <f t="shared" si="1"/>
        <v>4</v>
      </c>
    </row>
    <row r="84" spans="1:5" ht="20.25" customHeight="1">
      <c r="A84" s="55">
        <v>4</v>
      </c>
      <c r="B84" s="56" t="s">
        <v>9</v>
      </c>
      <c r="C84" s="55">
        <v>50</v>
      </c>
      <c r="D84" s="57">
        <v>0.3</v>
      </c>
      <c r="E84" s="57">
        <f t="shared" si="1"/>
        <v>15</v>
      </c>
    </row>
    <row r="85" spans="1:5" ht="20.25" customHeight="1">
      <c r="A85" s="55">
        <v>5</v>
      </c>
      <c r="B85" s="56" t="s">
        <v>77</v>
      </c>
      <c r="C85" s="55">
        <v>50</v>
      </c>
      <c r="D85" s="57">
        <v>0.3</v>
      </c>
      <c r="E85" s="57">
        <f t="shared" si="1"/>
        <v>15</v>
      </c>
    </row>
    <row r="86" spans="1:5" ht="20.25" customHeight="1">
      <c r="A86" s="55">
        <v>6</v>
      </c>
      <c r="B86" s="56" t="s">
        <v>17</v>
      </c>
      <c r="C86" s="55">
        <v>30</v>
      </c>
      <c r="D86" s="57">
        <v>0.5</v>
      </c>
      <c r="E86" s="57">
        <f t="shared" si="1"/>
        <v>15</v>
      </c>
    </row>
    <row r="87" spans="1:5" ht="29.25" customHeight="1">
      <c r="A87" s="55">
        <v>7</v>
      </c>
      <c r="B87" s="56" t="s">
        <v>68</v>
      </c>
      <c r="C87" s="55">
        <v>3</v>
      </c>
      <c r="D87" s="57">
        <v>7.9</v>
      </c>
      <c r="E87" s="57">
        <f t="shared" si="1"/>
        <v>23.700000000000003</v>
      </c>
    </row>
    <row r="88" spans="1:5" ht="31.5" customHeight="1">
      <c r="A88" s="55">
        <v>8</v>
      </c>
      <c r="B88" s="56" t="s">
        <v>67</v>
      </c>
      <c r="C88" s="55">
        <v>5</v>
      </c>
      <c r="D88" s="57">
        <v>9</v>
      </c>
      <c r="E88" s="57">
        <f t="shared" si="1"/>
        <v>45</v>
      </c>
    </row>
    <row r="89" spans="1:5" ht="20.25" customHeight="1">
      <c r="A89" s="55">
        <v>9</v>
      </c>
      <c r="B89" s="56" t="s">
        <v>30</v>
      </c>
      <c r="C89" s="55">
        <v>50</v>
      </c>
      <c r="D89" s="57">
        <v>0.2</v>
      </c>
      <c r="E89" s="57">
        <f t="shared" si="1"/>
        <v>10</v>
      </c>
    </row>
    <row r="90" spans="1:5" ht="20.25" customHeight="1">
      <c r="A90" s="55">
        <v>10</v>
      </c>
      <c r="B90" s="56" t="s">
        <v>31</v>
      </c>
      <c r="C90" s="55">
        <v>150</v>
      </c>
      <c r="D90" s="57">
        <v>0.35</v>
      </c>
      <c r="E90" s="57">
        <f t="shared" si="1"/>
        <v>52.5</v>
      </c>
    </row>
    <row r="91" spans="1:5" ht="20.25" customHeight="1">
      <c r="A91" s="55">
        <v>11</v>
      </c>
      <c r="B91" s="56" t="s">
        <v>32</v>
      </c>
      <c r="C91" s="55">
        <v>40</v>
      </c>
      <c r="D91" s="57">
        <v>0.4</v>
      </c>
      <c r="E91" s="57">
        <f t="shared" si="1"/>
        <v>16</v>
      </c>
    </row>
    <row r="92" spans="1:5" ht="24" customHeight="1">
      <c r="A92" s="55">
        <v>12</v>
      </c>
      <c r="B92" s="60" t="s">
        <v>112</v>
      </c>
      <c r="C92" s="55">
        <v>10</v>
      </c>
      <c r="D92" s="57">
        <v>0.4</v>
      </c>
      <c r="E92" s="57">
        <f t="shared" si="1"/>
        <v>4</v>
      </c>
    </row>
    <row r="93" spans="1:5" ht="20.25" customHeight="1">
      <c r="A93" s="55">
        <v>13</v>
      </c>
      <c r="B93" s="62" t="s">
        <v>34</v>
      </c>
      <c r="C93" s="55">
        <v>50</v>
      </c>
      <c r="D93" s="57">
        <v>2</v>
      </c>
      <c r="E93" s="57">
        <f t="shared" si="1"/>
        <v>100</v>
      </c>
    </row>
    <row r="94" spans="1:5" ht="20.25" customHeight="1">
      <c r="A94" s="55">
        <v>14</v>
      </c>
      <c r="B94" s="56" t="s">
        <v>38</v>
      </c>
      <c r="C94" s="55">
        <v>12</v>
      </c>
      <c r="D94" s="57">
        <v>0.6</v>
      </c>
      <c r="E94" s="57">
        <f t="shared" si="1"/>
        <v>7.199999999999999</v>
      </c>
    </row>
    <row r="95" spans="1:5" ht="20.25" customHeight="1">
      <c r="A95" s="55">
        <v>15</v>
      </c>
      <c r="B95" s="56" t="s">
        <v>19</v>
      </c>
      <c r="C95" s="55">
        <v>12</v>
      </c>
      <c r="D95" s="57">
        <v>1.15</v>
      </c>
      <c r="E95" s="57">
        <f t="shared" si="1"/>
        <v>13.799999999999999</v>
      </c>
    </row>
    <row r="96" spans="1:5" ht="20.25" customHeight="1">
      <c r="A96" s="55">
        <v>16</v>
      </c>
      <c r="B96" s="56" t="s">
        <v>18</v>
      </c>
      <c r="C96" s="55">
        <v>80</v>
      </c>
      <c r="D96" s="57">
        <v>0.6</v>
      </c>
      <c r="E96" s="57">
        <f t="shared" si="1"/>
        <v>48</v>
      </c>
    </row>
    <row r="97" spans="1:5" ht="20.25" customHeight="1">
      <c r="A97" s="55">
        <v>17</v>
      </c>
      <c r="B97" s="56" t="s">
        <v>45</v>
      </c>
      <c r="C97" s="55">
        <v>100</v>
      </c>
      <c r="D97" s="57">
        <v>0.3</v>
      </c>
      <c r="E97" s="57">
        <f t="shared" si="1"/>
        <v>30</v>
      </c>
    </row>
    <row r="98" spans="1:5" ht="27.75" customHeight="1">
      <c r="A98" s="55">
        <v>18</v>
      </c>
      <c r="B98" s="56" t="s">
        <v>62</v>
      </c>
      <c r="C98" s="55">
        <v>300</v>
      </c>
      <c r="D98" s="57">
        <v>0.45</v>
      </c>
      <c r="E98" s="57">
        <f t="shared" si="1"/>
        <v>135</v>
      </c>
    </row>
    <row r="99" spans="1:5" ht="27.75" customHeight="1">
      <c r="A99" s="55">
        <v>19</v>
      </c>
      <c r="B99" s="56" t="s">
        <v>46</v>
      </c>
      <c r="C99" s="55">
        <v>100</v>
      </c>
      <c r="D99" s="57">
        <v>1.8</v>
      </c>
      <c r="E99" s="57">
        <f t="shared" si="1"/>
        <v>180</v>
      </c>
    </row>
    <row r="100" spans="1:5" ht="26.25" customHeight="1">
      <c r="A100" s="55">
        <v>20</v>
      </c>
      <c r="B100" s="56" t="s">
        <v>47</v>
      </c>
      <c r="C100" s="55">
        <v>100</v>
      </c>
      <c r="D100" s="57">
        <v>1.9</v>
      </c>
      <c r="E100" s="57">
        <f t="shared" si="1"/>
        <v>190</v>
      </c>
    </row>
    <row r="101" spans="1:5" ht="27.75" customHeight="1">
      <c r="A101" s="55">
        <v>21</v>
      </c>
      <c r="B101" s="56" t="s">
        <v>48</v>
      </c>
      <c r="C101" s="55">
        <v>50</v>
      </c>
      <c r="D101" s="57">
        <v>1.6</v>
      </c>
      <c r="E101" s="57">
        <f t="shared" si="1"/>
        <v>80</v>
      </c>
    </row>
    <row r="102" spans="1:5" ht="28.5" customHeight="1">
      <c r="A102" s="55">
        <v>22</v>
      </c>
      <c r="B102" s="56" t="s">
        <v>54</v>
      </c>
      <c r="C102" s="55">
        <v>500</v>
      </c>
      <c r="D102" s="57">
        <v>0.08</v>
      </c>
      <c r="E102" s="57">
        <f t="shared" si="1"/>
        <v>40</v>
      </c>
    </row>
    <row r="103" spans="1:5" ht="30" customHeight="1">
      <c r="A103" s="55">
        <v>23</v>
      </c>
      <c r="B103" s="56" t="s">
        <v>84</v>
      </c>
      <c r="C103" s="55">
        <v>1000</v>
      </c>
      <c r="D103" s="57">
        <v>0.06</v>
      </c>
      <c r="E103" s="57">
        <f t="shared" si="1"/>
        <v>60</v>
      </c>
    </row>
    <row r="104" spans="1:5" ht="27" customHeight="1">
      <c r="A104" s="55">
        <v>24</v>
      </c>
      <c r="B104" s="56" t="s">
        <v>52</v>
      </c>
      <c r="C104" s="55">
        <v>1000</v>
      </c>
      <c r="D104" s="57">
        <v>0.05</v>
      </c>
      <c r="E104" s="57">
        <f t="shared" si="1"/>
        <v>50</v>
      </c>
    </row>
    <row r="105" spans="1:5" ht="29.25" customHeight="1">
      <c r="A105" s="55">
        <v>25</v>
      </c>
      <c r="B105" s="56" t="s">
        <v>53</v>
      </c>
      <c r="C105" s="55">
        <v>500</v>
      </c>
      <c r="D105" s="57">
        <v>0.1</v>
      </c>
      <c r="E105" s="57">
        <f t="shared" si="1"/>
        <v>50</v>
      </c>
    </row>
    <row r="106" spans="1:5" ht="18" customHeight="1">
      <c r="A106" s="55">
        <v>26</v>
      </c>
      <c r="B106" s="68" t="s">
        <v>73</v>
      </c>
      <c r="C106" s="67">
        <v>10</v>
      </c>
      <c r="D106" s="67">
        <v>1.4</v>
      </c>
      <c r="E106" s="57">
        <f t="shared" si="1"/>
        <v>14</v>
      </c>
    </row>
    <row r="107" spans="1:5" ht="26.25" customHeight="1">
      <c r="A107" s="55">
        <v>27</v>
      </c>
      <c r="B107" s="68" t="s">
        <v>85</v>
      </c>
      <c r="C107" s="67">
        <v>10</v>
      </c>
      <c r="D107" s="67">
        <v>0.4</v>
      </c>
      <c r="E107" s="57">
        <f t="shared" si="1"/>
        <v>4</v>
      </c>
    </row>
    <row r="108" spans="4:5" ht="20.25" customHeight="1">
      <c r="D108" s="63" t="s">
        <v>4</v>
      </c>
      <c r="E108" s="57">
        <f>SUM(E81:E107)</f>
        <v>1216.2</v>
      </c>
    </row>
    <row r="109" spans="4:5" ht="20.25" customHeight="1">
      <c r="D109" s="64" t="s">
        <v>8</v>
      </c>
      <c r="E109" s="65">
        <v>279.73</v>
      </c>
    </row>
    <row r="110" spans="4:5" ht="20.25" customHeight="1">
      <c r="D110" s="71" t="s">
        <v>3</v>
      </c>
      <c r="E110" s="72">
        <f>E108+E109</f>
        <v>1495.93</v>
      </c>
    </row>
    <row r="111" ht="12.75">
      <c r="D111" s="66"/>
    </row>
    <row r="112" ht="12.75">
      <c r="A112" s="45" t="s">
        <v>15</v>
      </c>
    </row>
    <row r="113" ht="12.75">
      <c r="A113" s="45" t="s">
        <v>104</v>
      </c>
    </row>
    <row r="114" spans="1:5" ht="20.25" customHeight="1">
      <c r="A114" s="51" t="s">
        <v>13</v>
      </c>
      <c r="B114" s="52" t="s">
        <v>0</v>
      </c>
      <c r="C114" s="53" t="s">
        <v>1</v>
      </c>
      <c r="D114" s="53" t="s">
        <v>2</v>
      </c>
      <c r="E114" s="53" t="s">
        <v>3</v>
      </c>
    </row>
    <row r="115" spans="1:5" ht="30" customHeight="1">
      <c r="A115" s="55">
        <v>1</v>
      </c>
      <c r="B115" s="56" t="s">
        <v>71</v>
      </c>
      <c r="C115" s="55">
        <v>1220</v>
      </c>
      <c r="D115" s="55">
        <v>3.3</v>
      </c>
      <c r="E115" s="57">
        <f>C115*D115</f>
        <v>4026</v>
      </c>
    </row>
    <row r="116" spans="1:5" ht="26.25" customHeight="1">
      <c r="A116" s="55">
        <v>2</v>
      </c>
      <c r="B116" s="56" t="s">
        <v>72</v>
      </c>
      <c r="C116" s="55">
        <v>5</v>
      </c>
      <c r="D116" s="55">
        <v>7.1</v>
      </c>
      <c r="E116" s="57">
        <f>C116*D116</f>
        <v>35.5</v>
      </c>
    </row>
    <row r="117" spans="4:5" ht="20.25" customHeight="1">
      <c r="D117" s="63" t="s">
        <v>4</v>
      </c>
      <c r="E117" s="65">
        <f>SUM(E115:E116)</f>
        <v>4061.5</v>
      </c>
    </row>
    <row r="118" spans="4:5" ht="20.25" customHeight="1">
      <c r="D118" s="64" t="s">
        <v>8</v>
      </c>
      <c r="E118" s="69">
        <f>E117*23%</f>
        <v>934.1450000000001</v>
      </c>
    </row>
    <row r="119" spans="4:5" ht="20.25" customHeight="1">
      <c r="D119" s="71" t="s">
        <v>3</v>
      </c>
      <c r="E119" s="72">
        <f>E117+E118</f>
        <v>4995.645</v>
      </c>
    </row>
    <row r="121" ht="12.75">
      <c r="A121" s="45" t="s">
        <v>16</v>
      </c>
    </row>
    <row r="122" ht="12.75">
      <c r="A122" s="45" t="s">
        <v>121</v>
      </c>
    </row>
    <row r="123" spans="1:5" ht="20.25" customHeight="1">
      <c r="A123" s="51" t="s">
        <v>13</v>
      </c>
      <c r="B123" s="52" t="s">
        <v>0</v>
      </c>
      <c r="C123" s="53" t="s">
        <v>1</v>
      </c>
      <c r="D123" s="53" t="s">
        <v>2</v>
      </c>
      <c r="E123" s="53" t="s">
        <v>3</v>
      </c>
    </row>
    <row r="124" spans="1:5" ht="29.25" customHeight="1">
      <c r="A124" s="55">
        <v>1</v>
      </c>
      <c r="B124" s="56" t="s">
        <v>71</v>
      </c>
      <c r="C124" s="55">
        <v>480</v>
      </c>
      <c r="D124" s="55">
        <v>3.3</v>
      </c>
      <c r="E124" s="57">
        <f>C124*D124</f>
        <v>1584</v>
      </c>
    </row>
    <row r="125" spans="1:5" ht="30" customHeight="1">
      <c r="A125" s="55">
        <v>2</v>
      </c>
      <c r="B125" s="56" t="s">
        <v>72</v>
      </c>
      <c r="C125" s="55">
        <v>5</v>
      </c>
      <c r="D125" s="55">
        <v>7.1</v>
      </c>
      <c r="E125" s="57">
        <f>C125*D125</f>
        <v>35.5</v>
      </c>
    </row>
    <row r="126" spans="4:5" ht="20.25" customHeight="1">
      <c r="D126" s="63" t="s">
        <v>4</v>
      </c>
      <c r="E126" s="65">
        <f>SUM(E124:E125)</f>
        <v>1619.5</v>
      </c>
    </row>
    <row r="127" spans="4:5" ht="20.25" customHeight="1">
      <c r="D127" s="64" t="s">
        <v>8</v>
      </c>
      <c r="E127" s="65">
        <f>E126*23%</f>
        <v>372.485</v>
      </c>
    </row>
    <row r="128" spans="4:5" ht="20.25" customHeight="1">
      <c r="D128" s="71" t="s">
        <v>3</v>
      </c>
      <c r="E128" s="72">
        <f>E126+E127</f>
        <v>1991.9850000000001</v>
      </c>
    </row>
    <row r="130" spans="3:5" ht="12.75">
      <c r="C130" s="49" t="s">
        <v>89</v>
      </c>
      <c r="E130" s="70">
        <v>14949.43</v>
      </c>
    </row>
    <row r="131" spans="4:5" ht="12.75">
      <c r="D131" s="124"/>
      <c r="E131" s="124"/>
    </row>
    <row r="156" spans="6:7" ht="12.75">
      <c r="F156" s="19"/>
      <c r="G156" s="19"/>
    </row>
    <row r="157" spans="6:8" ht="12.75">
      <c r="F157" s="38"/>
      <c r="G157" s="39"/>
      <c r="H157" s="28"/>
    </row>
    <row r="158" spans="6:7" ht="12.75">
      <c r="F158" s="38"/>
      <c r="G158" s="39"/>
    </row>
    <row r="159" spans="6:7" ht="12.75">
      <c r="F159" s="38"/>
      <c r="G159" s="39"/>
    </row>
    <row r="160" spans="6:7" ht="12.75">
      <c r="F160" s="38"/>
      <c r="G160" s="39"/>
    </row>
    <row r="161" spans="6:7" ht="12.75">
      <c r="F161" s="38"/>
      <c r="G161" s="39"/>
    </row>
    <row r="162" spans="6:7" ht="12.75">
      <c r="F162" s="40"/>
      <c r="G162" s="39"/>
    </row>
    <row r="163" spans="6:7" ht="12.75">
      <c r="F163" s="40"/>
      <c r="G163" s="39"/>
    </row>
    <row r="164" spans="6:7" ht="12.75">
      <c r="F164" s="38"/>
      <c r="G164" s="39"/>
    </row>
    <row r="165" spans="6:7" ht="12.75">
      <c r="F165" s="41"/>
      <c r="G165" s="39"/>
    </row>
    <row r="166" spans="6:7" ht="12.75">
      <c r="F166" s="41"/>
      <c r="G166" s="39"/>
    </row>
    <row r="167" spans="6:7" ht="12.75">
      <c r="F167" s="38"/>
      <c r="G167" s="39"/>
    </row>
    <row r="168" spans="6:7" ht="12.75">
      <c r="F168" s="41"/>
      <c r="G168" s="39"/>
    </row>
    <row r="169" spans="6:7" ht="12.75">
      <c r="F169" s="41"/>
      <c r="G169" s="39"/>
    </row>
    <row r="170" spans="6:7" ht="12.75">
      <c r="F170" s="41"/>
      <c r="G170" s="39"/>
    </row>
    <row r="171" spans="6:7" ht="12.75">
      <c r="F171" s="41"/>
      <c r="G171" s="39"/>
    </row>
    <row r="172" spans="6:7" ht="12.75">
      <c r="F172" s="41"/>
      <c r="G172" s="39"/>
    </row>
    <row r="173" spans="6:7" ht="12.75">
      <c r="F173" s="38"/>
      <c r="G173" s="39"/>
    </row>
    <row r="174" spans="6:7" ht="12.75">
      <c r="F174" s="41"/>
      <c r="G174" s="39"/>
    </row>
    <row r="175" spans="6:7" ht="12.75">
      <c r="F175" s="41"/>
      <c r="G175" s="39"/>
    </row>
    <row r="176" spans="6:7" ht="12.75">
      <c r="F176" s="41"/>
      <c r="G176" s="39"/>
    </row>
    <row r="177" spans="6:7" ht="12.75">
      <c r="F177" s="41"/>
      <c r="G177" s="39"/>
    </row>
    <row r="178" spans="6:7" ht="12.75">
      <c r="F178" s="41"/>
      <c r="G178" s="39"/>
    </row>
    <row r="179" spans="6:7" ht="12.75">
      <c r="F179" s="41"/>
      <c r="G179" s="39"/>
    </row>
    <row r="180" spans="6:7" ht="12.75">
      <c r="F180" s="41"/>
      <c r="G180" s="39"/>
    </row>
    <row r="181" spans="6:7" ht="12.75">
      <c r="F181" s="41"/>
      <c r="G181" s="39"/>
    </row>
    <row r="182" spans="6:7" ht="12.75">
      <c r="F182" s="41"/>
      <c r="G182" s="39"/>
    </row>
    <row r="183" spans="6:7" ht="12.75">
      <c r="F183" s="41"/>
      <c r="G183" s="39"/>
    </row>
    <row r="184" spans="6:7" ht="12.75">
      <c r="F184" s="41"/>
      <c r="G184" s="39"/>
    </row>
    <row r="185" spans="6:7" ht="12.75">
      <c r="F185" s="41"/>
      <c r="G185" s="39"/>
    </row>
    <row r="186" spans="6:7" ht="12.75">
      <c r="F186" s="41"/>
      <c r="G186" s="39"/>
    </row>
    <row r="187" spans="6:7" ht="12.75">
      <c r="F187" s="41"/>
      <c r="G187" s="39"/>
    </row>
    <row r="188" spans="6:7" ht="12.75">
      <c r="F188" s="41"/>
      <c r="G188" s="39"/>
    </row>
    <row r="189" spans="6:7" ht="12.75">
      <c r="F189" s="38"/>
      <c r="G189" s="39"/>
    </row>
    <row r="190" spans="6:7" ht="12.75">
      <c r="F190" s="41"/>
      <c r="G190" s="39"/>
    </row>
    <row r="191" spans="6:7" ht="12.75">
      <c r="F191" s="41"/>
      <c r="G191" s="39"/>
    </row>
    <row r="192" spans="6:7" ht="12.75">
      <c r="F192" s="41"/>
      <c r="G192" s="39"/>
    </row>
    <row r="193" spans="6:7" ht="12.75">
      <c r="F193" s="41"/>
      <c r="G193" s="39"/>
    </row>
    <row r="194" spans="6:7" ht="12.75">
      <c r="F194" s="41"/>
      <c r="G194" s="39"/>
    </row>
    <row r="195" spans="6:7" ht="12.75">
      <c r="F195" s="38"/>
      <c r="G195" s="39"/>
    </row>
    <row r="196" spans="6:7" ht="12.75">
      <c r="F196" s="41"/>
      <c r="G196" s="39"/>
    </row>
    <row r="197" spans="6:7" ht="12.75">
      <c r="F197" s="41"/>
      <c r="G197" s="39"/>
    </row>
    <row r="198" spans="6:7" ht="12.75">
      <c r="F198" s="41"/>
      <c r="G198" s="39"/>
    </row>
    <row r="199" spans="6:7" ht="12.75">
      <c r="F199" s="41"/>
      <c r="G199" s="39"/>
    </row>
    <row r="200" spans="6:7" ht="12.75">
      <c r="F200" s="41"/>
      <c r="G200" s="39"/>
    </row>
    <row r="201" spans="6:7" ht="12.75">
      <c r="F201" s="41"/>
      <c r="G201" s="39"/>
    </row>
    <row r="202" spans="6:7" ht="12.75">
      <c r="F202" s="41"/>
      <c r="G202" s="39"/>
    </row>
    <row r="203" spans="6:7" ht="12.75">
      <c r="F203" s="41"/>
      <c r="G203" s="39"/>
    </row>
    <row r="204" spans="6:7" ht="12.75">
      <c r="F204" s="41"/>
      <c r="G204" s="39"/>
    </row>
    <row r="205" spans="6:7" ht="12.75">
      <c r="F205" s="41"/>
      <c r="G205" s="39"/>
    </row>
    <row r="206" spans="6:7" ht="12.75">
      <c r="F206" s="41"/>
      <c r="G206" s="39"/>
    </row>
    <row r="207" spans="6:7" ht="12.75">
      <c r="F207" s="41"/>
      <c r="G207" s="39"/>
    </row>
    <row r="208" spans="6:7" ht="12.75">
      <c r="F208" s="41"/>
      <c r="G208" s="39"/>
    </row>
    <row r="209" spans="6:7" ht="12.75">
      <c r="F209" s="41"/>
      <c r="G209" s="39"/>
    </row>
    <row r="210" spans="6:7" ht="12.75">
      <c r="F210" s="41"/>
      <c r="G210" s="39"/>
    </row>
    <row r="211" spans="6:7" ht="12.75">
      <c r="F211" s="41"/>
      <c r="G211" s="39"/>
    </row>
    <row r="212" spans="6:7" ht="12.75">
      <c r="F212" s="41"/>
      <c r="G212" s="39"/>
    </row>
    <row r="213" spans="6:7" ht="12.75">
      <c r="F213" s="41"/>
      <c r="G213" s="39"/>
    </row>
    <row r="214" spans="6:7" ht="12.75">
      <c r="F214" s="41"/>
      <c r="G214" s="39"/>
    </row>
    <row r="215" spans="6:7" ht="12.75">
      <c r="F215" s="41"/>
      <c r="G215" s="39"/>
    </row>
    <row r="216" spans="6:7" ht="12.75">
      <c r="F216" s="41"/>
      <c r="G216" s="39"/>
    </row>
    <row r="217" spans="6:7" ht="12.75">
      <c r="F217" s="41"/>
      <c r="G217" s="39"/>
    </row>
    <row r="218" spans="6:7" ht="12.75">
      <c r="F218" s="41"/>
      <c r="G218" s="39"/>
    </row>
    <row r="219" spans="6:7" ht="12.75">
      <c r="F219" s="38"/>
      <c r="G219" s="39"/>
    </row>
    <row r="220" spans="6:7" ht="12.75">
      <c r="F220" s="38"/>
      <c r="G220" s="39"/>
    </row>
    <row r="221" spans="6:7" ht="12.75">
      <c r="F221" s="38"/>
      <c r="G221" s="39"/>
    </row>
    <row r="222" spans="6:7" ht="12.75">
      <c r="F222" s="38"/>
      <c r="G222" s="39"/>
    </row>
    <row r="223" spans="6:7" ht="12.75">
      <c r="F223" s="38"/>
      <c r="G223" s="39"/>
    </row>
    <row r="224" spans="6:7" ht="12.75">
      <c r="F224" s="38"/>
      <c r="G224" s="39"/>
    </row>
    <row r="225" ht="12.75">
      <c r="G225" s="13">
        <v>90.7</v>
      </c>
    </row>
    <row r="226" ht="12.75">
      <c r="G226" s="13">
        <v>20.85</v>
      </c>
    </row>
    <row r="227" ht="12.75">
      <c r="G227" s="13">
        <f>SUM(G225:G226)</f>
        <v>111.55000000000001</v>
      </c>
    </row>
    <row r="228" ht="12.75">
      <c r="G228" s="29">
        <v>111.55</v>
      </c>
    </row>
    <row r="231" spans="6:7" ht="12.75">
      <c r="F231" s="19"/>
      <c r="G231" s="19"/>
    </row>
    <row r="232" spans="6:7" ht="12.75">
      <c r="F232" s="18"/>
      <c r="G232" s="18"/>
    </row>
    <row r="239" spans="6:7" ht="12.75">
      <c r="F239" s="19"/>
      <c r="G239" s="19"/>
    </row>
    <row r="240" spans="6:7" ht="12.75">
      <c r="F240" s="42"/>
      <c r="G240" s="42"/>
    </row>
    <row r="241" spans="6:7" ht="12.75">
      <c r="F241" s="42"/>
      <c r="G241" s="42"/>
    </row>
    <row r="242" spans="6:7" ht="12.75">
      <c r="F242" s="42"/>
      <c r="G242" s="42"/>
    </row>
    <row r="243" spans="6:7" ht="12.75">
      <c r="F243" s="42"/>
      <c r="G243" s="42"/>
    </row>
    <row r="244" spans="6:7" ht="12.75">
      <c r="F244" s="42"/>
      <c r="G244" s="42"/>
    </row>
    <row r="245" spans="6:7" ht="12.75">
      <c r="F245" s="42"/>
      <c r="G245" s="42"/>
    </row>
    <row r="246" spans="6:7" ht="12.75">
      <c r="F246" s="42"/>
      <c r="G246" s="42"/>
    </row>
    <row r="247" spans="6:7" ht="12.75">
      <c r="F247" s="42"/>
      <c r="G247" s="42"/>
    </row>
    <row r="248" spans="6:7" ht="12.75">
      <c r="F248" s="42"/>
      <c r="G248" s="42"/>
    </row>
    <row r="249" spans="6:7" ht="12.75">
      <c r="F249" s="42"/>
      <c r="G249" s="42"/>
    </row>
    <row r="250" spans="6:7" ht="12.75">
      <c r="F250" s="42"/>
      <c r="G250" s="42"/>
    </row>
    <row r="251" spans="6:7" ht="12.75">
      <c r="F251" s="42"/>
      <c r="G251" s="42"/>
    </row>
    <row r="252" spans="6:7" ht="12.75">
      <c r="F252" s="42"/>
      <c r="G252" s="42"/>
    </row>
    <row r="253" spans="6:7" ht="12.75">
      <c r="F253" s="42"/>
      <c r="G253" s="42"/>
    </row>
    <row r="254" spans="6:7" ht="12.75">
      <c r="F254" s="42"/>
      <c r="G254" s="42"/>
    </row>
    <row r="255" spans="6:7" ht="12.75">
      <c r="F255" s="42"/>
      <c r="G255" s="42"/>
    </row>
    <row r="256" spans="6:7" ht="12.75">
      <c r="F256" s="42"/>
      <c r="G256" s="42"/>
    </row>
    <row r="257" spans="6:7" ht="12.75">
      <c r="F257" s="42"/>
      <c r="G257" s="42"/>
    </row>
    <row r="258" spans="6:7" ht="12.75">
      <c r="F258" s="42"/>
      <c r="G258" s="42"/>
    </row>
    <row r="259" spans="6:7" ht="12.75">
      <c r="F259" s="42"/>
      <c r="G259" s="42"/>
    </row>
    <row r="260" spans="6:7" ht="12.75">
      <c r="F260" s="42"/>
      <c r="G260" s="42"/>
    </row>
    <row r="261" spans="6:7" ht="12.75">
      <c r="F261" s="42"/>
      <c r="G261" s="42"/>
    </row>
    <row r="262" spans="6:7" ht="12.75">
      <c r="F262" s="42"/>
      <c r="G262" s="42"/>
    </row>
    <row r="263" spans="6:7" ht="12.75">
      <c r="F263" s="42"/>
      <c r="G263" s="42"/>
    </row>
    <row r="264" spans="6:7" ht="12.75">
      <c r="F264" s="42"/>
      <c r="G264" s="42"/>
    </row>
    <row r="265" ht="12.75">
      <c r="H265" s="29"/>
    </row>
    <row r="272" spans="6:7" ht="12.75">
      <c r="F272" s="19"/>
      <c r="G272" s="19"/>
    </row>
    <row r="273" spans="6:7" ht="12.75">
      <c r="F273" s="18"/>
      <c r="G273" s="18"/>
    </row>
    <row r="274" spans="6:7" ht="12.75">
      <c r="F274" s="18"/>
      <c r="G274" s="18"/>
    </row>
    <row r="280" spans="6:7" ht="12.75">
      <c r="F280" s="19"/>
      <c r="G280" s="19"/>
    </row>
    <row r="281" spans="6:7" ht="12.75">
      <c r="F281" s="18"/>
      <c r="G281" s="18"/>
    </row>
  </sheetData>
  <sheetProtection/>
  <mergeCells count="1">
    <mergeCell ref="D131:E1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140625" style="48" customWidth="1"/>
    <col min="2" max="2" width="9.140625" style="46" customWidth="1"/>
    <col min="3" max="3" width="9.140625" style="47" customWidth="1"/>
    <col min="4" max="16384" width="9.140625" style="4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5.421875" style="13" customWidth="1"/>
    <col min="2" max="2" width="43.8515625" style="11" customWidth="1"/>
    <col min="3" max="3" width="11.140625" style="12" customWidth="1"/>
    <col min="4" max="4" width="14.28125" style="12" customWidth="1"/>
    <col min="5" max="5" width="13.28125" style="12" customWidth="1"/>
    <col min="6" max="16384" width="9.140625" style="13" customWidth="1"/>
  </cols>
  <sheetData>
    <row r="1" spans="1:5" ht="12.75">
      <c r="A1" s="127" t="s">
        <v>96</v>
      </c>
      <c r="B1" s="128"/>
      <c r="C1" s="128"/>
      <c r="D1" s="128"/>
      <c r="E1" s="128"/>
    </row>
    <row r="2" spans="1:5" ht="12.75">
      <c r="A2" s="129" t="s">
        <v>7</v>
      </c>
      <c r="B2" s="130"/>
      <c r="C2" s="130"/>
      <c r="D2" s="130"/>
      <c r="E2" s="130"/>
    </row>
    <row r="3" ht="12.75">
      <c r="A3" s="1" t="s">
        <v>90</v>
      </c>
    </row>
    <row r="4" ht="12.75">
      <c r="A4" s="1"/>
    </row>
    <row r="5" spans="1:5" ht="20.25" customHeight="1">
      <c r="A5" s="2" t="s">
        <v>13</v>
      </c>
      <c r="B5" s="3" t="s">
        <v>0</v>
      </c>
      <c r="C5" s="4" t="s">
        <v>1</v>
      </c>
      <c r="D5" s="4" t="s">
        <v>2</v>
      </c>
      <c r="E5" s="4" t="s">
        <v>3</v>
      </c>
    </row>
    <row r="6" spans="1:5" ht="20.25" customHeight="1">
      <c r="A6" s="7">
        <v>1</v>
      </c>
      <c r="B6" s="30" t="s">
        <v>21</v>
      </c>
      <c r="C6" s="7">
        <v>80</v>
      </c>
      <c r="D6" s="8">
        <v>0.4</v>
      </c>
      <c r="E6" s="6">
        <f>D6*C6</f>
        <v>32</v>
      </c>
    </row>
    <row r="7" spans="1:5" ht="20.25" customHeight="1">
      <c r="A7" s="7">
        <v>2</v>
      </c>
      <c r="B7" s="30" t="s">
        <v>22</v>
      </c>
      <c r="C7" s="7">
        <v>40</v>
      </c>
      <c r="D7" s="8">
        <v>0.4</v>
      </c>
      <c r="E7" s="6">
        <f aca="true" t="shared" si="0" ref="E7:E59">D7*C7</f>
        <v>16</v>
      </c>
    </row>
    <row r="8" spans="1:5" ht="20.25" customHeight="1">
      <c r="A8" s="7">
        <v>6</v>
      </c>
      <c r="B8" s="30" t="s">
        <v>9</v>
      </c>
      <c r="C8" s="7">
        <v>200</v>
      </c>
      <c r="D8" s="8">
        <v>0.32</v>
      </c>
      <c r="E8" s="6">
        <f t="shared" si="0"/>
        <v>64</v>
      </c>
    </row>
    <row r="9" spans="1:5" ht="20.25" customHeight="1">
      <c r="A9" s="7">
        <v>7</v>
      </c>
      <c r="B9" s="14" t="s">
        <v>77</v>
      </c>
      <c r="C9" s="7">
        <v>200</v>
      </c>
      <c r="D9" s="8">
        <v>0.33</v>
      </c>
      <c r="E9" s="6">
        <f t="shared" si="0"/>
        <v>66</v>
      </c>
    </row>
    <row r="10" spans="1:5" ht="20.25" customHeight="1">
      <c r="A10" s="7">
        <v>8</v>
      </c>
      <c r="B10" s="14" t="s">
        <v>17</v>
      </c>
      <c r="C10" s="7">
        <v>50</v>
      </c>
      <c r="D10" s="8">
        <v>0.8</v>
      </c>
      <c r="E10" s="6">
        <f t="shared" si="0"/>
        <v>40</v>
      </c>
    </row>
    <row r="11" spans="1:5" ht="29.25" customHeight="1">
      <c r="A11" s="7">
        <v>9</v>
      </c>
      <c r="B11" s="30" t="s">
        <v>68</v>
      </c>
      <c r="C11" s="7">
        <v>5</v>
      </c>
      <c r="D11" s="8">
        <v>12.49</v>
      </c>
      <c r="E11" s="6">
        <f t="shared" si="0"/>
        <v>62.45</v>
      </c>
    </row>
    <row r="12" spans="1:5" ht="24" customHeight="1">
      <c r="A12" s="7">
        <v>10</v>
      </c>
      <c r="B12" s="30" t="s">
        <v>67</v>
      </c>
      <c r="C12" s="7">
        <v>10</v>
      </c>
      <c r="D12" s="8">
        <v>8.99</v>
      </c>
      <c r="E12" s="6">
        <f t="shared" si="0"/>
        <v>89.9</v>
      </c>
    </row>
    <row r="13" spans="1:5" ht="20.25" customHeight="1">
      <c r="A13" s="7">
        <v>12</v>
      </c>
      <c r="B13" s="30" t="s">
        <v>30</v>
      </c>
      <c r="C13" s="7">
        <v>100</v>
      </c>
      <c r="D13" s="8">
        <v>0.24</v>
      </c>
      <c r="E13" s="6">
        <f t="shared" si="0"/>
        <v>24</v>
      </c>
    </row>
    <row r="14" spans="1:5" ht="20.25" customHeight="1">
      <c r="A14" s="7">
        <v>13</v>
      </c>
      <c r="B14" s="30" t="s">
        <v>31</v>
      </c>
      <c r="C14" s="7">
        <v>600</v>
      </c>
      <c r="D14" s="8">
        <v>0.41</v>
      </c>
      <c r="E14" s="6">
        <f t="shared" si="0"/>
        <v>245.99999999999997</v>
      </c>
    </row>
    <row r="15" spans="1:5" ht="20.25" customHeight="1">
      <c r="A15" s="7">
        <v>14</v>
      </c>
      <c r="B15" s="30" t="s">
        <v>32</v>
      </c>
      <c r="C15" s="7">
        <v>80</v>
      </c>
      <c r="D15" s="8">
        <v>0.8</v>
      </c>
      <c r="E15" s="6">
        <f t="shared" si="0"/>
        <v>64</v>
      </c>
    </row>
    <row r="16" spans="1:5" ht="27" customHeight="1">
      <c r="A16" s="7">
        <v>15</v>
      </c>
      <c r="B16" s="31" t="s">
        <v>75</v>
      </c>
      <c r="C16" s="7">
        <v>10</v>
      </c>
      <c r="D16" s="8">
        <v>1.29</v>
      </c>
      <c r="E16" s="6">
        <f t="shared" si="0"/>
        <v>12.9</v>
      </c>
    </row>
    <row r="17" spans="1:5" ht="19.5" customHeight="1">
      <c r="A17" s="7">
        <v>16</v>
      </c>
      <c r="B17" s="32" t="s">
        <v>74</v>
      </c>
      <c r="C17" s="7">
        <v>80</v>
      </c>
      <c r="D17" s="8">
        <v>0.98</v>
      </c>
      <c r="E17" s="6">
        <f t="shared" si="0"/>
        <v>78.4</v>
      </c>
    </row>
    <row r="18" spans="1:5" ht="20.25" customHeight="1">
      <c r="A18" s="7">
        <v>17</v>
      </c>
      <c r="B18" s="33" t="s">
        <v>34</v>
      </c>
      <c r="C18" s="7">
        <v>100</v>
      </c>
      <c r="D18" s="8">
        <v>2.5</v>
      </c>
      <c r="E18" s="6">
        <f t="shared" si="0"/>
        <v>250</v>
      </c>
    </row>
    <row r="19" spans="1:5" ht="20.25" customHeight="1">
      <c r="A19" s="7">
        <v>18</v>
      </c>
      <c r="B19" s="30" t="s">
        <v>35</v>
      </c>
      <c r="C19" s="7">
        <v>50</v>
      </c>
      <c r="D19" s="8">
        <v>0.97</v>
      </c>
      <c r="E19" s="6">
        <f t="shared" si="0"/>
        <v>48.5</v>
      </c>
    </row>
    <row r="20" spans="1:5" ht="20.25" customHeight="1">
      <c r="A20" s="7">
        <v>19</v>
      </c>
      <c r="B20" s="30" t="s">
        <v>36</v>
      </c>
      <c r="C20" s="7">
        <v>50</v>
      </c>
      <c r="D20" s="8">
        <v>1.49</v>
      </c>
      <c r="E20" s="6">
        <f t="shared" si="0"/>
        <v>74.5</v>
      </c>
    </row>
    <row r="21" spans="1:5" ht="20.25" customHeight="1">
      <c r="A21" s="7">
        <v>20</v>
      </c>
      <c r="B21" s="30" t="s">
        <v>37</v>
      </c>
      <c r="C21" s="7">
        <v>10</v>
      </c>
      <c r="D21" s="8">
        <v>1.62</v>
      </c>
      <c r="E21" s="6">
        <f t="shared" si="0"/>
        <v>16.200000000000003</v>
      </c>
    </row>
    <row r="22" spans="1:5" ht="20.25" customHeight="1">
      <c r="A22" s="7">
        <v>21</v>
      </c>
      <c r="B22" s="30" t="s">
        <v>38</v>
      </c>
      <c r="C22" s="7">
        <v>40</v>
      </c>
      <c r="D22" s="8">
        <v>0.64</v>
      </c>
      <c r="E22" s="6">
        <f t="shared" si="0"/>
        <v>25.6</v>
      </c>
    </row>
    <row r="23" spans="1:5" ht="28.5" customHeight="1">
      <c r="A23" s="7">
        <v>22</v>
      </c>
      <c r="B23" s="30" t="s">
        <v>10</v>
      </c>
      <c r="C23" s="7">
        <v>5</v>
      </c>
      <c r="D23" s="8">
        <v>8.93</v>
      </c>
      <c r="E23" s="6">
        <f t="shared" si="0"/>
        <v>44.65</v>
      </c>
    </row>
    <row r="24" spans="1:5" ht="20.25" customHeight="1">
      <c r="A24" s="7">
        <v>23</v>
      </c>
      <c r="B24" s="30" t="s">
        <v>19</v>
      </c>
      <c r="C24" s="7">
        <v>30</v>
      </c>
      <c r="D24" s="26">
        <v>1.37</v>
      </c>
      <c r="E24" s="6">
        <f t="shared" si="0"/>
        <v>41.1</v>
      </c>
    </row>
    <row r="25" spans="1:5" ht="20.25" customHeight="1">
      <c r="A25" s="7">
        <v>24</v>
      </c>
      <c r="B25" s="30" t="s">
        <v>39</v>
      </c>
      <c r="C25" s="7">
        <v>100</v>
      </c>
      <c r="D25" s="8">
        <v>1.2</v>
      </c>
      <c r="E25" s="6">
        <f t="shared" si="0"/>
        <v>120</v>
      </c>
    </row>
    <row r="26" spans="1:5" ht="20.25" customHeight="1">
      <c r="A26" s="7">
        <v>25</v>
      </c>
      <c r="B26" s="30" t="s">
        <v>78</v>
      </c>
      <c r="C26" s="7">
        <v>200</v>
      </c>
      <c r="D26" s="8">
        <v>0.39</v>
      </c>
      <c r="E26" s="6">
        <f t="shared" si="0"/>
        <v>78</v>
      </c>
    </row>
    <row r="27" spans="1:5" ht="20.25" customHeight="1">
      <c r="A27" s="7">
        <v>26</v>
      </c>
      <c r="B27" s="30" t="s">
        <v>18</v>
      </c>
      <c r="C27" s="7">
        <v>200</v>
      </c>
      <c r="D27" s="8">
        <v>0.38</v>
      </c>
      <c r="E27" s="6">
        <f t="shared" si="0"/>
        <v>76</v>
      </c>
    </row>
    <row r="28" spans="1:5" ht="26.25" customHeight="1">
      <c r="A28" s="7">
        <v>27</v>
      </c>
      <c r="B28" s="30" t="s">
        <v>86</v>
      </c>
      <c r="C28" s="7">
        <v>30</v>
      </c>
      <c r="D28" s="8">
        <v>0.4</v>
      </c>
      <c r="E28" s="6">
        <f t="shared" si="0"/>
        <v>12</v>
      </c>
    </row>
    <row r="29" spans="1:5" ht="20.25" customHeight="1">
      <c r="A29" s="7">
        <v>28</v>
      </c>
      <c r="B29" s="30" t="s">
        <v>11</v>
      </c>
      <c r="C29" s="7">
        <v>20</v>
      </c>
      <c r="D29" s="8">
        <v>1.45</v>
      </c>
      <c r="E29" s="6">
        <f t="shared" si="0"/>
        <v>29</v>
      </c>
    </row>
    <row r="30" spans="1:5" ht="20.25" customHeight="1">
      <c r="A30" s="7">
        <v>30</v>
      </c>
      <c r="B30" s="30" t="s">
        <v>79</v>
      </c>
      <c r="C30" s="7">
        <v>10</v>
      </c>
      <c r="D30" s="8">
        <v>2</v>
      </c>
      <c r="E30" s="6">
        <f t="shared" si="0"/>
        <v>20</v>
      </c>
    </row>
    <row r="31" spans="1:5" ht="20.25" customHeight="1">
      <c r="A31" s="7">
        <v>31</v>
      </c>
      <c r="B31" s="30" t="s">
        <v>40</v>
      </c>
      <c r="C31" s="9">
        <v>5</v>
      </c>
      <c r="D31" s="10">
        <v>2.4</v>
      </c>
      <c r="E31" s="6">
        <f t="shared" si="0"/>
        <v>12</v>
      </c>
    </row>
    <row r="32" spans="1:5" ht="20.25" customHeight="1">
      <c r="A32" s="7">
        <v>32</v>
      </c>
      <c r="B32" s="30" t="s">
        <v>88</v>
      </c>
      <c r="C32" s="9">
        <v>5</v>
      </c>
      <c r="D32" s="10">
        <v>4.05</v>
      </c>
      <c r="E32" s="6">
        <f t="shared" si="0"/>
        <v>20.25</v>
      </c>
    </row>
    <row r="33" spans="1:5" ht="20.25" customHeight="1">
      <c r="A33" s="7">
        <v>34</v>
      </c>
      <c r="B33" s="30" t="s">
        <v>63</v>
      </c>
      <c r="C33" s="9">
        <v>5</v>
      </c>
      <c r="D33" s="10">
        <v>0.4</v>
      </c>
      <c r="E33" s="6">
        <f t="shared" si="0"/>
        <v>2</v>
      </c>
    </row>
    <row r="34" spans="1:5" ht="20.25" customHeight="1">
      <c r="A34" s="7">
        <v>35</v>
      </c>
      <c r="B34" s="30" t="s">
        <v>66</v>
      </c>
      <c r="C34" s="9">
        <v>2</v>
      </c>
      <c r="D34" s="10">
        <v>9.75</v>
      </c>
      <c r="E34" s="6">
        <f t="shared" si="0"/>
        <v>19.5</v>
      </c>
    </row>
    <row r="35" spans="1:5" ht="20.25" customHeight="1">
      <c r="A35" s="7">
        <v>36</v>
      </c>
      <c r="B35" s="30" t="s">
        <v>70</v>
      </c>
      <c r="C35" s="9">
        <v>10</v>
      </c>
      <c r="D35" s="10">
        <v>0.8</v>
      </c>
      <c r="E35" s="6">
        <f t="shared" si="0"/>
        <v>8</v>
      </c>
    </row>
    <row r="36" spans="1:5" ht="20.25" customHeight="1">
      <c r="A36" s="7">
        <v>37</v>
      </c>
      <c r="B36" s="30" t="s">
        <v>65</v>
      </c>
      <c r="C36" s="9">
        <v>5</v>
      </c>
      <c r="D36" s="10">
        <v>0.89</v>
      </c>
      <c r="E36" s="6">
        <f t="shared" si="0"/>
        <v>4.45</v>
      </c>
    </row>
    <row r="37" spans="1:5" ht="20.25" customHeight="1">
      <c r="A37" s="7">
        <v>38</v>
      </c>
      <c r="B37" s="30" t="s">
        <v>80</v>
      </c>
      <c r="C37" s="9">
        <v>5</v>
      </c>
      <c r="D37" s="10">
        <v>1.37</v>
      </c>
      <c r="E37" s="6">
        <f t="shared" si="0"/>
        <v>6.8500000000000005</v>
      </c>
    </row>
    <row r="38" spans="1:5" ht="20.25" customHeight="1">
      <c r="A38" s="7">
        <v>40</v>
      </c>
      <c r="B38" s="30" t="s">
        <v>57</v>
      </c>
      <c r="C38" s="7">
        <v>3</v>
      </c>
      <c r="D38" s="8">
        <v>8.49</v>
      </c>
      <c r="E38" s="6">
        <f t="shared" si="0"/>
        <v>25.47</v>
      </c>
    </row>
    <row r="39" spans="1:5" ht="20.25" customHeight="1">
      <c r="A39" s="7">
        <v>41</v>
      </c>
      <c r="B39" s="30" t="s">
        <v>55</v>
      </c>
      <c r="C39" s="9">
        <v>3</v>
      </c>
      <c r="D39" s="10">
        <v>8.9</v>
      </c>
      <c r="E39" s="6">
        <f t="shared" si="0"/>
        <v>26.700000000000003</v>
      </c>
    </row>
    <row r="40" spans="1:5" ht="20.25" customHeight="1">
      <c r="A40" s="7">
        <v>42</v>
      </c>
      <c r="B40" s="30" t="s">
        <v>56</v>
      </c>
      <c r="C40" s="9">
        <v>3</v>
      </c>
      <c r="D40" s="10">
        <v>9.9</v>
      </c>
      <c r="E40" s="6">
        <f t="shared" si="0"/>
        <v>29.700000000000003</v>
      </c>
    </row>
    <row r="41" spans="1:5" ht="24" customHeight="1">
      <c r="A41" s="7">
        <v>43</v>
      </c>
      <c r="B41" s="30" t="s">
        <v>41</v>
      </c>
      <c r="C41" s="9">
        <v>60</v>
      </c>
      <c r="D41" s="10">
        <v>0.15</v>
      </c>
      <c r="E41" s="6">
        <f t="shared" si="0"/>
        <v>9</v>
      </c>
    </row>
    <row r="42" spans="1:5" ht="26.25" customHeight="1">
      <c r="A42" s="7">
        <v>44</v>
      </c>
      <c r="B42" s="30" t="s">
        <v>42</v>
      </c>
      <c r="C42" s="9">
        <v>60</v>
      </c>
      <c r="D42" s="10">
        <v>0.2</v>
      </c>
      <c r="E42" s="6">
        <f t="shared" si="0"/>
        <v>12</v>
      </c>
    </row>
    <row r="43" spans="1:5" ht="27" customHeight="1">
      <c r="A43" s="7">
        <v>45</v>
      </c>
      <c r="B43" s="14" t="s">
        <v>43</v>
      </c>
      <c r="C43" s="9">
        <v>100</v>
      </c>
      <c r="D43" s="10">
        <v>0.32</v>
      </c>
      <c r="E43" s="6">
        <f t="shared" si="0"/>
        <v>32</v>
      </c>
    </row>
    <row r="44" spans="1:5" ht="20.25" customHeight="1">
      <c r="A44" s="7">
        <v>46</v>
      </c>
      <c r="B44" s="30" t="s">
        <v>44</v>
      </c>
      <c r="C44" s="9">
        <v>50</v>
      </c>
      <c r="D44" s="10">
        <v>0.23</v>
      </c>
      <c r="E44" s="6">
        <f t="shared" si="0"/>
        <v>11.5</v>
      </c>
    </row>
    <row r="45" spans="1:5" ht="20.25" customHeight="1">
      <c r="A45" s="7">
        <v>47</v>
      </c>
      <c r="B45" s="14" t="s">
        <v>45</v>
      </c>
      <c r="C45" s="9">
        <v>50</v>
      </c>
      <c r="D45" s="10">
        <v>0.4</v>
      </c>
      <c r="E45" s="6">
        <f t="shared" si="0"/>
        <v>20</v>
      </c>
    </row>
    <row r="46" spans="1:5" ht="29.25" customHeight="1">
      <c r="A46" s="7">
        <v>48</v>
      </c>
      <c r="B46" s="30" t="s">
        <v>62</v>
      </c>
      <c r="C46" s="9">
        <v>800</v>
      </c>
      <c r="D46" s="10">
        <v>0.49</v>
      </c>
      <c r="E46" s="6">
        <f t="shared" si="0"/>
        <v>392</v>
      </c>
    </row>
    <row r="47" spans="1:5" ht="27.75" customHeight="1">
      <c r="A47" s="7">
        <v>49</v>
      </c>
      <c r="B47" s="30" t="s">
        <v>46</v>
      </c>
      <c r="C47" s="9">
        <v>100</v>
      </c>
      <c r="D47" s="10">
        <v>1.45</v>
      </c>
      <c r="E47" s="6">
        <f t="shared" si="0"/>
        <v>145</v>
      </c>
    </row>
    <row r="48" spans="1:5" ht="27" customHeight="1">
      <c r="A48" s="7">
        <v>50</v>
      </c>
      <c r="B48" s="14" t="s">
        <v>47</v>
      </c>
      <c r="C48" s="9">
        <v>100</v>
      </c>
      <c r="D48" s="10">
        <v>1.45</v>
      </c>
      <c r="E48" s="6">
        <f t="shared" si="0"/>
        <v>145</v>
      </c>
    </row>
    <row r="49" spans="1:5" ht="29.25" customHeight="1">
      <c r="A49" s="7">
        <v>51</v>
      </c>
      <c r="B49" s="30" t="s">
        <v>48</v>
      </c>
      <c r="C49" s="9">
        <v>50</v>
      </c>
      <c r="D49" s="10">
        <v>1.63</v>
      </c>
      <c r="E49" s="6">
        <f t="shared" si="0"/>
        <v>81.5</v>
      </c>
    </row>
    <row r="50" spans="1:5" ht="30.75" customHeight="1">
      <c r="A50" s="7">
        <v>52</v>
      </c>
      <c r="B50" s="30" t="s">
        <v>54</v>
      </c>
      <c r="C50" s="9">
        <v>2000</v>
      </c>
      <c r="D50" s="10">
        <v>0.12</v>
      </c>
      <c r="E50" s="6">
        <f t="shared" si="0"/>
        <v>240</v>
      </c>
    </row>
    <row r="51" spans="1:5" ht="27" customHeight="1">
      <c r="A51" s="7">
        <v>53</v>
      </c>
      <c r="B51" s="14" t="s">
        <v>84</v>
      </c>
      <c r="C51" s="9">
        <v>2000</v>
      </c>
      <c r="D51" s="10">
        <v>0.08</v>
      </c>
      <c r="E51" s="6">
        <f t="shared" si="0"/>
        <v>160</v>
      </c>
    </row>
    <row r="52" spans="1:5" ht="26.25" customHeight="1">
      <c r="A52" s="7">
        <v>54</v>
      </c>
      <c r="B52" s="14" t="s">
        <v>52</v>
      </c>
      <c r="C52" s="9">
        <v>2000</v>
      </c>
      <c r="D52" s="10">
        <v>0.08</v>
      </c>
      <c r="E52" s="6">
        <f t="shared" si="0"/>
        <v>160</v>
      </c>
    </row>
    <row r="53" spans="1:5" ht="29.25" customHeight="1">
      <c r="A53" s="7">
        <v>55</v>
      </c>
      <c r="B53" s="14" t="s">
        <v>53</v>
      </c>
      <c r="C53" s="9">
        <v>500</v>
      </c>
      <c r="D53" s="10">
        <v>0.14</v>
      </c>
      <c r="E53" s="6">
        <f t="shared" si="0"/>
        <v>70</v>
      </c>
    </row>
    <row r="54" spans="1:5" ht="20.25" customHeight="1">
      <c r="A54" s="7">
        <v>56</v>
      </c>
      <c r="B54" s="30" t="s">
        <v>61</v>
      </c>
      <c r="C54" s="9">
        <v>30</v>
      </c>
      <c r="D54" s="10">
        <v>0.32</v>
      </c>
      <c r="E54" s="6">
        <f t="shared" si="0"/>
        <v>9.6</v>
      </c>
    </row>
    <row r="55" spans="1:5" ht="20.25" customHeight="1">
      <c r="A55" s="7">
        <v>57</v>
      </c>
      <c r="B55" s="30" t="s">
        <v>20</v>
      </c>
      <c r="C55" s="9">
        <v>10</v>
      </c>
      <c r="D55" s="10">
        <v>3.24</v>
      </c>
      <c r="E55" s="6">
        <f t="shared" si="0"/>
        <v>32.400000000000006</v>
      </c>
    </row>
    <row r="56" spans="1:5" ht="20.25" customHeight="1">
      <c r="A56" s="7">
        <v>59</v>
      </c>
      <c r="B56" s="30" t="s">
        <v>59</v>
      </c>
      <c r="C56" s="9">
        <v>5</v>
      </c>
      <c r="D56" s="10">
        <v>0.64</v>
      </c>
      <c r="E56" s="6">
        <f t="shared" si="0"/>
        <v>3.2</v>
      </c>
    </row>
    <row r="57" spans="1:5" ht="20.25" customHeight="1">
      <c r="A57" s="7">
        <v>60</v>
      </c>
      <c r="B57" s="30" t="s">
        <v>58</v>
      </c>
      <c r="C57" s="9">
        <v>3</v>
      </c>
      <c r="D57" s="10">
        <v>2.5</v>
      </c>
      <c r="E57" s="6">
        <f t="shared" si="0"/>
        <v>7.5</v>
      </c>
    </row>
    <row r="58" spans="1:5" ht="20.25" customHeight="1">
      <c r="A58" s="7">
        <v>61</v>
      </c>
      <c r="B58" s="30" t="s">
        <v>12</v>
      </c>
      <c r="C58" s="9">
        <v>5</v>
      </c>
      <c r="D58" s="10">
        <v>8.1</v>
      </c>
      <c r="E58" s="6">
        <f t="shared" si="0"/>
        <v>40.5</v>
      </c>
    </row>
    <row r="59" spans="1:5" ht="28.5" customHeight="1">
      <c r="A59" s="7">
        <v>62</v>
      </c>
      <c r="B59" s="30" t="s">
        <v>60</v>
      </c>
      <c r="C59" s="9">
        <v>5</v>
      </c>
      <c r="D59" s="10">
        <v>3.8</v>
      </c>
      <c r="E59" s="6">
        <f t="shared" si="0"/>
        <v>19</v>
      </c>
    </row>
    <row r="60" spans="4:5" ht="20.25" customHeight="1">
      <c r="D60" s="21" t="s">
        <v>4</v>
      </c>
      <c r="E60" s="22">
        <f>SUM(E6:E59)</f>
        <v>3376.3199999999997</v>
      </c>
    </row>
    <row r="61" spans="4:5" ht="20.25" customHeight="1">
      <c r="D61" s="23" t="s">
        <v>8</v>
      </c>
      <c r="E61" s="24">
        <f>E60*23%</f>
        <v>776.5536</v>
      </c>
    </row>
    <row r="62" spans="4:5" ht="20.25" customHeight="1">
      <c r="D62" s="23" t="s">
        <v>3</v>
      </c>
      <c r="E62" s="24">
        <f>E60+E61</f>
        <v>4152.8736</v>
      </c>
    </row>
    <row r="63" ht="12.75">
      <c r="D63" s="16"/>
    </row>
    <row r="64" ht="12.75">
      <c r="D64" s="16"/>
    </row>
    <row r="65" spans="1:5" ht="12.75">
      <c r="A65" s="129" t="s">
        <v>94</v>
      </c>
      <c r="B65" s="130"/>
      <c r="C65" s="130"/>
      <c r="D65" s="130"/>
      <c r="E65" s="130"/>
    </row>
    <row r="66" spans="1:5" ht="20.25" customHeight="1">
      <c r="A66" s="2" t="s">
        <v>13</v>
      </c>
      <c r="B66" s="3" t="s">
        <v>0</v>
      </c>
      <c r="C66" s="4" t="s">
        <v>1</v>
      </c>
      <c r="D66" s="4" t="s">
        <v>2</v>
      </c>
      <c r="E66" s="4" t="s">
        <v>3</v>
      </c>
    </row>
    <row r="67" spans="1:5" ht="20.25" customHeight="1">
      <c r="A67" s="7">
        <v>1</v>
      </c>
      <c r="B67" s="30" t="s">
        <v>31</v>
      </c>
      <c r="C67" s="7">
        <v>20</v>
      </c>
      <c r="D67" s="8">
        <v>0.41</v>
      </c>
      <c r="E67" s="6">
        <f>D67*C67</f>
        <v>8.2</v>
      </c>
    </row>
    <row r="68" spans="1:5" ht="20.25" customHeight="1">
      <c r="A68" s="7">
        <v>2</v>
      </c>
      <c r="B68" s="30" t="s">
        <v>32</v>
      </c>
      <c r="C68" s="7">
        <v>10</v>
      </c>
      <c r="D68" s="8">
        <v>0.8</v>
      </c>
      <c r="E68" s="6">
        <f>D68*C68</f>
        <v>8</v>
      </c>
    </row>
    <row r="69" spans="1:5" ht="20.25" customHeight="1">
      <c r="A69" s="7">
        <v>3</v>
      </c>
      <c r="B69" s="30" t="s">
        <v>33</v>
      </c>
      <c r="C69" s="7">
        <v>10</v>
      </c>
      <c r="D69" s="8">
        <v>1.29</v>
      </c>
      <c r="E69" s="6">
        <f>D69*C69</f>
        <v>12.9</v>
      </c>
    </row>
    <row r="70" spans="1:5" ht="27.75" customHeight="1">
      <c r="A70" s="7">
        <v>4</v>
      </c>
      <c r="B70" s="30" t="s">
        <v>14</v>
      </c>
      <c r="C70" s="17">
        <v>10</v>
      </c>
      <c r="D70" s="17">
        <v>24.3</v>
      </c>
      <c r="E70" s="6">
        <f>D70*C70</f>
        <v>243</v>
      </c>
    </row>
    <row r="71" spans="4:5" ht="20.25" customHeight="1">
      <c r="D71" s="21" t="s">
        <v>4</v>
      </c>
      <c r="E71" s="22">
        <f>SUM(E67:E70)</f>
        <v>272.1</v>
      </c>
    </row>
    <row r="72" spans="4:5" ht="20.25" customHeight="1">
      <c r="D72" s="23" t="s">
        <v>8</v>
      </c>
      <c r="E72" s="24">
        <f>E71*23%</f>
        <v>62.583000000000006</v>
      </c>
    </row>
    <row r="73" spans="4:5" ht="20.25" customHeight="1">
      <c r="D73" s="23" t="s">
        <v>3</v>
      </c>
      <c r="E73" s="24">
        <f>E71+E72</f>
        <v>334.68300000000005</v>
      </c>
    </row>
    <row r="74" ht="12.75">
      <c r="D74" s="16"/>
    </row>
    <row r="75" spans="1:5" ht="12.75">
      <c r="A75" s="129" t="s">
        <v>93</v>
      </c>
      <c r="B75" s="130"/>
      <c r="C75" s="130"/>
      <c r="D75" s="130"/>
      <c r="E75" s="130"/>
    </row>
    <row r="76" spans="1:5" ht="20.25" customHeight="1">
      <c r="A76" s="2" t="s">
        <v>13</v>
      </c>
      <c r="B76" s="3" t="s">
        <v>0</v>
      </c>
      <c r="C76" s="4" t="s">
        <v>1</v>
      </c>
      <c r="D76" s="4" t="s">
        <v>2</v>
      </c>
      <c r="E76" s="4" t="s">
        <v>3</v>
      </c>
    </row>
    <row r="77" spans="1:5" ht="20.25" customHeight="1">
      <c r="A77" s="7">
        <v>1</v>
      </c>
      <c r="B77" s="30" t="s">
        <v>21</v>
      </c>
      <c r="C77" s="7">
        <v>10</v>
      </c>
      <c r="D77" s="8">
        <v>0.4</v>
      </c>
      <c r="E77" s="6">
        <f>D77*C77</f>
        <v>4</v>
      </c>
    </row>
    <row r="78" spans="1:5" ht="20.25" customHeight="1">
      <c r="A78" s="7">
        <v>2</v>
      </c>
      <c r="B78" s="30" t="s">
        <v>22</v>
      </c>
      <c r="C78" s="7">
        <v>15</v>
      </c>
      <c r="D78" s="8">
        <v>0.4</v>
      </c>
      <c r="E78" s="6">
        <f aca="true" t="shared" si="1" ref="E78:E102">D78*C78</f>
        <v>6</v>
      </c>
    </row>
    <row r="79" spans="1:5" ht="20.25" customHeight="1">
      <c r="A79" s="7">
        <v>5</v>
      </c>
      <c r="B79" s="30" t="s">
        <v>9</v>
      </c>
      <c r="C79" s="7">
        <v>20</v>
      </c>
      <c r="D79" s="8">
        <v>0.32</v>
      </c>
      <c r="E79" s="6">
        <f t="shared" si="1"/>
        <v>6.4</v>
      </c>
    </row>
    <row r="80" spans="1:5" ht="20.25" customHeight="1">
      <c r="A80" s="7">
        <v>6</v>
      </c>
      <c r="B80" s="14" t="s">
        <v>77</v>
      </c>
      <c r="C80" s="7">
        <v>20</v>
      </c>
      <c r="D80" s="8">
        <v>0.33</v>
      </c>
      <c r="E80" s="6">
        <f t="shared" si="1"/>
        <v>6.6000000000000005</v>
      </c>
    </row>
    <row r="81" spans="1:5" ht="20.25" customHeight="1">
      <c r="A81" s="7">
        <v>7</v>
      </c>
      <c r="B81" s="14" t="s">
        <v>17</v>
      </c>
      <c r="C81" s="7">
        <v>5</v>
      </c>
      <c r="D81" s="8">
        <v>0.8</v>
      </c>
      <c r="E81" s="6">
        <f t="shared" si="1"/>
        <v>4</v>
      </c>
    </row>
    <row r="82" spans="1:5" ht="20.25" customHeight="1">
      <c r="A82" s="7">
        <v>10</v>
      </c>
      <c r="B82" s="30" t="s">
        <v>30</v>
      </c>
      <c r="C82" s="7">
        <v>20</v>
      </c>
      <c r="D82" s="8">
        <v>0.24</v>
      </c>
      <c r="E82" s="6">
        <f t="shared" si="1"/>
        <v>4.8</v>
      </c>
    </row>
    <row r="83" spans="1:5" ht="20.25" customHeight="1">
      <c r="A83" s="7">
        <v>11</v>
      </c>
      <c r="B83" s="30" t="s">
        <v>31</v>
      </c>
      <c r="C83" s="7">
        <v>100</v>
      </c>
      <c r="D83" s="8">
        <v>0.41</v>
      </c>
      <c r="E83" s="6">
        <f t="shared" si="1"/>
        <v>41</v>
      </c>
    </row>
    <row r="84" spans="1:5" ht="20.25" customHeight="1">
      <c r="A84" s="7">
        <v>12</v>
      </c>
      <c r="B84" s="30" t="s">
        <v>32</v>
      </c>
      <c r="C84" s="7">
        <v>10</v>
      </c>
      <c r="D84" s="8">
        <v>0.8</v>
      </c>
      <c r="E84" s="6">
        <f t="shared" si="1"/>
        <v>8</v>
      </c>
    </row>
    <row r="85" spans="1:5" ht="24" customHeight="1">
      <c r="A85" s="7">
        <v>13</v>
      </c>
      <c r="B85" s="31" t="s">
        <v>75</v>
      </c>
      <c r="C85" s="7">
        <v>10</v>
      </c>
      <c r="D85" s="8">
        <v>1.29</v>
      </c>
      <c r="E85" s="6">
        <f t="shared" si="1"/>
        <v>12.9</v>
      </c>
    </row>
    <row r="86" spans="1:5" ht="20.25" customHeight="1">
      <c r="A86" s="7">
        <v>15</v>
      </c>
      <c r="B86" s="33" t="s">
        <v>34</v>
      </c>
      <c r="C86" s="7">
        <v>10</v>
      </c>
      <c r="D86" s="8">
        <v>2.5</v>
      </c>
      <c r="E86" s="6">
        <f t="shared" si="1"/>
        <v>25</v>
      </c>
    </row>
    <row r="87" spans="1:5" ht="20.25" customHeight="1">
      <c r="A87" s="7">
        <v>17</v>
      </c>
      <c r="B87" s="30" t="s">
        <v>37</v>
      </c>
      <c r="C87" s="7">
        <v>3</v>
      </c>
      <c r="D87" s="8">
        <v>1.62</v>
      </c>
      <c r="E87" s="6">
        <f t="shared" si="1"/>
        <v>4.86</v>
      </c>
    </row>
    <row r="88" spans="1:5" ht="20.25" customHeight="1">
      <c r="A88" s="7">
        <v>18</v>
      </c>
      <c r="B88" s="30" t="s">
        <v>38</v>
      </c>
      <c r="C88" s="7">
        <v>5</v>
      </c>
      <c r="D88" s="8">
        <v>0.64</v>
      </c>
      <c r="E88" s="6">
        <f t="shared" si="1"/>
        <v>3.2</v>
      </c>
    </row>
    <row r="89" spans="1:5" ht="20.25" customHeight="1">
      <c r="A89" s="7">
        <v>20</v>
      </c>
      <c r="B89" s="30" t="s">
        <v>19</v>
      </c>
      <c r="C89" s="7">
        <v>4</v>
      </c>
      <c r="D89" s="8">
        <v>1.37</v>
      </c>
      <c r="E89" s="6">
        <f t="shared" si="1"/>
        <v>5.48</v>
      </c>
    </row>
    <row r="90" spans="1:5" ht="20.25" customHeight="1">
      <c r="A90" s="7">
        <v>21</v>
      </c>
      <c r="B90" s="30" t="s">
        <v>18</v>
      </c>
      <c r="C90" s="7">
        <v>50</v>
      </c>
      <c r="D90" s="8">
        <v>0.38</v>
      </c>
      <c r="E90" s="6">
        <f t="shared" si="1"/>
        <v>19</v>
      </c>
    </row>
    <row r="91" spans="1:5" ht="20.25" customHeight="1">
      <c r="A91" s="7">
        <v>22</v>
      </c>
      <c r="B91" s="30" t="s">
        <v>64</v>
      </c>
      <c r="C91" s="9">
        <v>3</v>
      </c>
      <c r="D91" s="10">
        <v>2</v>
      </c>
      <c r="E91" s="6">
        <f t="shared" si="1"/>
        <v>6</v>
      </c>
    </row>
    <row r="92" spans="1:5" ht="20.25" customHeight="1">
      <c r="A92" s="7">
        <v>23</v>
      </c>
      <c r="B92" s="30" t="s">
        <v>44</v>
      </c>
      <c r="C92" s="9">
        <v>50</v>
      </c>
      <c r="D92" s="10">
        <v>0.23</v>
      </c>
      <c r="E92" s="6">
        <f t="shared" si="1"/>
        <v>11.5</v>
      </c>
    </row>
    <row r="93" spans="1:5" ht="27.75" customHeight="1">
      <c r="A93" s="7">
        <v>25</v>
      </c>
      <c r="B93" s="30" t="s">
        <v>62</v>
      </c>
      <c r="C93" s="9">
        <v>200</v>
      </c>
      <c r="D93" s="10">
        <v>0.49</v>
      </c>
      <c r="E93" s="6">
        <f t="shared" si="1"/>
        <v>98</v>
      </c>
    </row>
    <row r="94" spans="1:5" ht="27.75" customHeight="1">
      <c r="A94" s="7">
        <v>26</v>
      </c>
      <c r="B94" s="30" t="s">
        <v>46</v>
      </c>
      <c r="C94" s="9">
        <v>80</v>
      </c>
      <c r="D94" s="10">
        <v>1.45</v>
      </c>
      <c r="E94" s="6">
        <f t="shared" si="1"/>
        <v>116</v>
      </c>
    </row>
    <row r="95" spans="1:5" ht="26.25" customHeight="1">
      <c r="A95" s="7">
        <v>27</v>
      </c>
      <c r="B95" s="14" t="s">
        <v>47</v>
      </c>
      <c r="C95" s="9">
        <v>50</v>
      </c>
      <c r="D95" s="10">
        <v>1.45</v>
      </c>
      <c r="E95" s="6">
        <f t="shared" si="1"/>
        <v>72.5</v>
      </c>
    </row>
    <row r="96" spans="1:5" ht="27.75" customHeight="1">
      <c r="A96" s="7">
        <v>28</v>
      </c>
      <c r="B96" s="30" t="s">
        <v>48</v>
      </c>
      <c r="C96" s="9">
        <v>30</v>
      </c>
      <c r="D96" s="10">
        <v>1.63</v>
      </c>
      <c r="E96" s="6">
        <f t="shared" si="1"/>
        <v>48.9</v>
      </c>
    </row>
    <row r="97" spans="1:5" ht="25.5" customHeight="1">
      <c r="A97" s="7">
        <v>29</v>
      </c>
      <c r="B97" s="30" t="s">
        <v>54</v>
      </c>
      <c r="C97" s="9">
        <v>500</v>
      </c>
      <c r="D97" s="10">
        <v>0.12</v>
      </c>
      <c r="E97" s="6">
        <f t="shared" si="1"/>
        <v>60</v>
      </c>
    </row>
    <row r="98" spans="1:5" ht="26.25" customHeight="1">
      <c r="A98" s="7">
        <v>30</v>
      </c>
      <c r="B98" s="14" t="s">
        <v>84</v>
      </c>
      <c r="C98" s="9">
        <v>500</v>
      </c>
      <c r="D98" s="10">
        <v>0.08</v>
      </c>
      <c r="E98" s="6">
        <f t="shared" si="1"/>
        <v>40</v>
      </c>
    </row>
    <row r="99" spans="1:5" ht="24" customHeight="1">
      <c r="A99" s="7">
        <v>31</v>
      </c>
      <c r="B99" s="14" t="s">
        <v>52</v>
      </c>
      <c r="C99" s="9">
        <v>500</v>
      </c>
      <c r="D99" s="10">
        <v>0.08</v>
      </c>
      <c r="E99" s="6">
        <f t="shared" si="1"/>
        <v>40</v>
      </c>
    </row>
    <row r="100" spans="1:5" ht="18" customHeight="1">
      <c r="A100" s="7">
        <v>33</v>
      </c>
      <c r="B100" s="34" t="s">
        <v>73</v>
      </c>
      <c r="C100" s="17">
        <v>5</v>
      </c>
      <c r="D100" s="17">
        <v>3.8</v>
      </c>
      <c r="E100" s="6">
        <f t="shared" si="1"/>
        <v>19</v>
      </c>
    </row>
    <row r="101" spans="1:5" ht="26.25" customHeight="1">
      <c r="A101" s="7">
        <v>34</v>
      </c>
      <c r="B101" s="34" t="s">
        <v>85</v>
      </c>
      <c r="C101" s="17">
        <v>10</v>
      </c>
      <c r="D101" s="17">
        <v>2.83</v>
      </c>
      <c r="E101" s="6">
        <f t="shared" si="1"/>
        <v>28.3</v>
      </c>
    </row>
    <row r="102" spans="1:5" ht="20.25" customHeight="1">
      <c r="A102" s="7">
        <v>35</v>
      </c>
      <c r="B102" s="30" t="s">
        <v>61</v>
      </c>
      <c r="C102" s="9">
        <v>10</v>
      </c>
      <c r="D102" s="10">
        <v>0.32</v>
      </c>
      <c r="E102" s="6">
        <f t="shared" si="1"/>
        <v>3.2</v>
      </c>
    </row>
    <row r="103" spans="4:5" ht="20.25" customHeight="1">
      <c r="D103" s="21" t="s">
        <v>4</v>
      </c>
      <c r="E103" s="22">
        <f>SUM(E77:E102)</f>
        <v>694.64</v>
      </c>
    </row>
    <row r="104" spans="4:5" ht="20.25" customHeight="1">
      <c r="D104" s="23" t="s">
        <v>8</v>
      </c>
      <c r="E104" s="24">
        <f>E103*23%</f>
        <v>159.7672</v>
      </c>
    </row>
    <row r="105" spans="4:5" ht="20.25" customHeight="1">
      <c r="D105" s="23" t="s">
        <v>3</v>
      </c>
      <c r="E105" s="24">
        <f>E103+E104</f>
        <v>854.4072</v>
      </c>
    </row>
    <row r="106" ht="12.75">
      <c r="A106" s="1" t="s">
        <v>15</v>
      </c>
    </row>
    <row r="107" ht="12.75">
      <c r="A107" s="1" t="s">
        <v>91</v>
      </c>
    </row>
    <row r="108" spans="1:5" ht="20.25" customHeight="1">
      <c r="A108" s="2" t="s">
        <v>13</v>
      </c>
      <c r="B108" s="3" t="s">
        <v>0</v>
      </c>
      <c r="C108" s="4" t="s">
        <v>1</v>
      </c>
      <c r="D108" s="4" t="s">
        <v>2</v>
      </c>
      <c r="E108" s="4" t="s">
        <v>3</v>
      </c>
    </row>
    <row r="109" spans="1:5" ht="30" customHeight="1">
      <c r="A109" s="7">
        <v>1</v>
      </c>
      <c r="B109" s="30" t="s">
        <v>71</v>
      </c>
      <c r="C109" s="5">
        <v>800</v>
      </c>
      <c r="D109" s="5">
        <v>3.3</v>
      </c>
      <c r="E109" s="6">
        <f>D109*C109</f>
        <v>2640</v>
      </c>
    </row>
    <row r="110" spans="1:5" ht="26.25" customHeight="1">
      <c r="A110" s="7">
        <v>2</v>
      </c>
      <c r="B110" s="14" t="s">
        <v>72</v>
      </c>
      <c r="C110" s="5">
        <v>3</v>
      </c>
      <c r="D110" s="5">
        <v>7</v>
      </c>
      <c r="E110" s="6">
        <f>D110*C110</f>
        <v>21</v>
      </c>
    </row>
    <row r="111" spans="4:5" ht="20.25" customHeight="1">
      <c r="D111" s="21" t="s">
        <v>4</v>
      </c>
      <c r="E111" s="24">
        <f>SUM(E109:E110)</f>
        <v>2661</v>
      </c>
    </row>
    <row r="112" spans="4:5" ht="20.25" customHeight="1">
      <c r="D112" s="23" t="s">
        <v>8</v>
      </c>
      <c r="E112" s="25">
        <f>E111*23%</f>
        <v>612.03</v>
      </c>
    </row>
    <row r="113" spans="4:5" ht="20.25" customHeight="1">
      <c r="D113" s="23" t="s">
        <v>3</v>
      </c>
      <c r="E113" s="24">
        <f>E111+E112</f>
        <v>3273.0299999999997</v>
      </c>
    </row>
    <row r="115" spans="1:5" ht="12.75">
      <c r="A115" s="129" t="s">
        <v>92</v>
      </c>
      <c r="B115" s="130"/>
      <c r="C115" s="130"/>
      <c r="D115" s="130"/>
      <c r="E115" s="130"/>
    </row>
    <row r="116" spans="1:5" ht="20.25" customHeight="1">
      <c r="A116" s="2" t="s">
        <v>13</v>
      </c>
      <c r="B116" s="3" t="s">
        <v>0</v>
      </c>
      <c r="C116" s="4" t="s">
        <v>1</v>
      </c>
      <c r="D116" s="4" t="s">
        <v>2</v>
      </c>
      <c r="E116" s="4" t="s">
        <v>3</v>
      </c>
    </row>
    <row r="117" spans="1:5" ht="29.25" customHeight="1">
      <c r="A117" s="7">
        <v>1</v>
      </c>
      <c r="B117" s="14" t="s">
        <v>71</v>
      </c>
      <c r="C117" s="5">
        <v>350</v>
      </c>
      <c r="D117" s="5">
        <v>3.3</v>
      </c>
      <c r="E117" s="6">
        <f>D117*C117</f>
        <v>1155</v>
      </c>
    </row>
    <row r="118" spans="1:5" ht="30" customHeight="1">
      <c r="A118" s="7">
        <v>2</v>
      </c>
      <c r="B118" s="14" t="s">
        <v>72</v>
      </c>
      <c r="C118" s="5">
        <v>5</v>
      </c>
      <c r="D118" s="5">
        <v>7</v>
      </c>
      <c r="E118" s="6">
        <f>D118*C118</f>
        <v>35</v>
      </c>
    </row>
    <row r="119" spans="4:5" ht="20.25" customHeight="1">
      <c r="D119" s="21" t="s">
        <v>4</v>
      </c>
      <c r="E119" s="24">
        <f>SUM(E117:E118)</f>
        <v>1190</v>
      </c>
    </row>
    <row r="120" spans="4:5" ht="20.25" customHeight="1">
      <c r="D120" s="23" t="s">
        <v>8</v>
      </c>
      <c r="E120" s="24">
        <f>E119*23%</f>
        <v>273.7</v>
      </c>
    </row>
    <row r="121" spans="4:5" ht="20.25" customHeight="1">
      <c r="D121" s="23" t="s">
        <v>3</v>
      </c>
      <c r="E121" s="24">
        <f>SUM(E119:E120)</f>
        <v>1463.7</v>
      </c>
    </row>
    <row r="122" spans="3:5" ht="12.75">
      <c r="C122" s="127" t="s">
        <v>89</v>
      </c>
      <c r="D122" s="127"/>
      <c r="E122" s="20">
        <v>10078.7</v>
      </c>
    </row>
    <row r="153" spans="1:5" ht="12.75">
      <c r="A153" s="127" t="s">
        <v>100</v>
      </c>
      <c r="B153" s="128"/>
      <c r="C153" s="128"/>
      <c r="D153" s="128"/>
      <c r="E153" s="128"/>
    </row>
    <row r="154" spans="1:5" ht="12.75">
      <c r="A154" s="129" t="s">
        <v>7</v>
      </c>
      <c r="B154" s="130"/>
      <c r="C154" s="130"/>
      <c r="D154" s="130"/>
      <c r="E154" s="130"/>
    </row>
    <row r="155" ht="12.75">
      <c r="A155" s="1" t="s">
        <v>90</v>
      </c>
    </row>
    <row r="156" spans="1:5" ht="20.25" customHeight="1">
      <c r="A156" s="2" t="s">
        <v>13</v>
      </c>
      <c r="B156" s="3" t="s">
        <v>0</v>
      </c>
      <c r="C156" s="4" t="s">
        <v>1</v>
      </c>
      <c r="D156" s="4" t="s">
        <v>2</v>
      </c>
      <c r="E156" s="4" t="s">
        <v>3</v>
      </c>
    </row>
    <row r="157" spans="1:5" ht="20.25" customHeight="1">
      <c r="A157" s="7">
        <v>1</v>
      </c>
      <c r="B157" s="30" t="s">
        <v>21</v>
      </c>
      <c r="C157" s="7">
        <v>120</v>
      </c>
      <c r="D157" s="8">
        <v>0.4</v>
      </c>
      <c r="E157" s="6">
        <f>D157*C157</f>
        <v>48</v>
      </c>
    </row>
    <row r="158" spans="1:5" ht="20.25" customHeight="1">
      <c r="A158" s="7">
        <v>2</v>
      </c>
      <c r="B158" s="14" t="s">
        <v>22</v>
      </c>
      <c r="C158" s="7">
        <v>40</v>
      </c>
      <c r="D158" s="8">
        <v>0.4</v>
      </c>
      <c r="E158" s="6">
        <f aca="true" t="shared" si="2" ref="E158:E221">D158*C158</f>
        <v>16</v>
      </c>
    </row>
    <row r="159" spans="1:5" ht="20.25" customHeight="1">
      <c r="A159" s="7">
        <v>3</v>
      </c>
      <c r="B159" s="30" t="s">
        <v>26</v>
      </c>
      <c r="C159" s="7">
        <v>10</v>
      </c>
      <c r="D159" s="8">
        <v>2</v>
      </c>
      <c r="E159" s="6">
        <f t="shared" si="2"/>
        <v>20</v>
      </c>
    </row>
    <row r="160" spans="1:5" ht="20.25" customHeight="1">
      <c r="A160" s="7">
        <v>4</v>
      </c>
      <c r="B160" s="14" t="s">
        <v>27</v>
      </c>
      <c r="C160" s="7">
        <v>10</v>
      </c>
      <c r="D160" s="8">
        <v>2</v>
      </c>
      <c r="E160" s="6">
        <f t="shared" si="2"/>
        <v>20</v>
      </c>
    </row>
    <row r="161" spans="1:5" ht="20.25" customHeight="1">
      <c r="A161" s="7">
        <v>5</v>
      </c>
      <c r="B161" s="14" t="s">
        <v>28</v>
      </c>
      <c r="C161" s="7">
        <v>10</v>
      </c>
      <c r="D161" s="8">
        <v>2</v>
      </c>
      <c r="E161" s="6">
        <f t="shared" si="2"/>
        <v>20</v>
      </c>
    </row>
    <row r="162" spans="1:5" ht="20.25" customHeight="1">
      <c r="A162" s="7">
        <v>6</v>
      </c>
      <c r="B162" s="30" t="s">
        <v>9</v>
      </c>
      <c r="C162" s="7">
        <v>100</v>
      </c>
      <c r="D162" s="8">
        <v>0.32</v>
      </c>
      <c r="E162" s="6">
        <f t="shared" si="2"/>
        <v>32</v>
      </c>
    </row>
    <row r="163" spans="1:5" ht="20.25" customHeight="1">
      <c r="A163" s="7">
        <v>7</v>
      </c>
      <c r="B163" s="14" t="s">
        <v>77</v>
      </c>
      <c r="C163" s="7">
        <v>100</v>
      </c>
      <c r="D163" s="8">
        <v>0.33</v>
      </c>
      <c r="E163" s="6">
        <f t="shared" si="2"/>
        <v>33</v>
      </c>
    </row>
    <row r="164" spans="1:5" ht="20.25" customHeight="1">
      <c r="A164" s="7">
        <v>8</v>
      </c>
      <c r="B164" s="14" t="s">
        <v>17</v>
      </c>
      <c r="C164" s="7">
        <v>150</v>
      </c>
      <c r="D164" s="8">
        <v>0.8</v>
      </c>
      <c r="E164" s="6">
        <f t="shared" si="2"/>
        <v>120</v>
      </c>
    </row>
    <row r="165" spans="1:5" ht="29.25" customHeight="1">
      <c r="A165" s="7">
        <v>9</v>
      </c>
      <c r="B165" s="30" t="s">
        <v>68</v>
      </c>
      <c r="C165" s="7">
        <v>10</v>
      </c>
      <c r="D165" s="8">
        <v>12.49</v>
      </c>
      <c r="E165" s="6">
        <f t="shared" si="2"/>
        <v>124.9</v>
      </c>
    </row>
    <row r="166" spans="1:5" ht="24" customHeight="1">
      <c r="A166" s="7">
        <v>10</v>
      </c>
      <c r="B166" s="14" t="s">
        <v>67</v>
      </c>
      <c r="C166" s="7">
        <v>10</v>
      </c>
      <c r="D166" s="8">
        <v>8.99</v>
      </c>
      <c r="E166" s="6">
        <f t="shared" si="2"/>
        <v>89.9</v>
      </c>
    </row>
    <row r="167" spans="1:5" ht="20.25" customHeight="1">
      <c r="A167" s="7">
        <v>11</v>
      </c>
      <c r="B167" s="14" t="s">
        <v>29</v>
      </c>
      <c r="C167" s="43">
        <v>5</v>
      </c>
      <c r="D167" s="8">
        <v>3.24</v>
      </c>
      <c r="E167" s="44">
        <f t="shared" si="2"/>
        <v>16.200000000000003</v>
      </c>
    </row>
    <row r="168" spans="1:5" ht="20.25" customHeight="1">
      <c r="A168" s="7">
        <v>12</v>
      </c>
      <c r="B168" s="30" t="s">
        <v>30</v>
      </c>
      <c r="C168" s="7">
        <v>200</v>
      </c>
      <c r="D168" s="8">
        <v>0.24</v>
      </c>
      <c r="E168" s="6">
        <f t="shared" si="2"/>
        <v>48</v>
      </c>
    </row>
    <row r="169" spans="1:5" ht="20.25" customHeight="1">
      <c r="A169" s="7">
        <v>13</v>
      </c>
      <c r="B169" s="30" t="s">
        <v>31</v>
      </c>
      <c r="C169" s="7">
        <v>600</v>
      </c>
      <c r="D169" s="8">
        <v>0.41</v>
      </c>
      <c r="E169" s="6">
        <f t="shared" si="2"/>
        <v>245.99999999999997</v>
      </c>
    </row>
    <row r="170" spans="1:5" ht="20.25" customHeight="1">
      <c r="A170" s="7">
        <v>14</v>
      </c>
      <c r="B170" s="30" t="s">
        <v>32</v>
      </c>
      <c r="C170" s="7">
        <v>70</v>
      </c>
      <c r="D170" s="8">
        <v>0.8</v>
      </c>
      <c r="E170" s="6">
        <f t="shared" si="2"/>
        <v>56</v>
      </c>
    </row>
    <row r="171" spans="1:5" ht="27" customHeight="1">
      <c r="A171" s="7">
        <v>15</v>
      </c>
      <c r="B171" s="31" t="s">
        <v>75</v>
      </c>
      <c r="C171" s="7">
        <v>20</v>
      </c>
      <c r="D171" s="8">
        <v>1.29</v>
      </c>
      <c r="E171" s="6">
        <f t="shared" si="2"/>
        <v>25.8</v>
      </c>
    </row>
    <row r="172" spans="1:5" ht="19.5" customHeight="1">
      <c r="A172" s="7">
        <v>16</v>
      </c>
      <c r="B172" s="32" t="s">
        <v>74</v>
      </c>
      <c r="C172" s="7">
        <v>120</v>
      </c>
      <c r="D172" s="8">
        <v>0.98</v>
      </c>
      <c r="E172" s="6">
        <f t="shared" si="2"/>
        <v>117.6</v>
      </c>
    </row>
    <row r="173" spans="1:5" ht="20.25" customHeight="1">
      <c r="A173" s="7">
        <v>17</v>
      </c>
      <c r="B173" s="33" t="s">
        <v>34</v>
      </c>
      <c r="C173" s="7">
        <v>200</v>
      </c>
      <c r="D173" s="8">
        <v>2.5</v>
      </c>
      <c r="E173" s="6">
        <f t="shared" si="2"/>
        <v>500</v>
      </c>
    </row>
    <row r="174" spans="1:5" ht="20.25" customHeight="1">
      <c r="A174" s="7">
        <v>18</v>
      </c>
      <c r="B174" s="30" t="s">
        <v>35</v>
      </c>
      <c r="C174" s="7">
        <v>50</v>
      </c>
      <c r="D174" s="8">
        <v>0.97</v>
      </c>
      <c r="E174" s="6">
        <f t="shared" si="2"/>
        <v>48.5</v>
      </c>
    </row>
    <row r="175" spans="1:5" ht="20.25" customHeight="1">
      <c r="A175" s="7">
        <v>19</v>
      </c>
      <c r="B175" s="14" t="s">
        <v>36</v>
      </c>
      <c r="C175" s="43">
        <v>50</v>
      </c>
      <c r="D175" s="8">
        <v>1.49</v>
      </c>
      <c r="E175" s="44">
        <f t="shared" si="2"/>
        <v>74.5</v>
      </c>
    </row>
    <row r="176" spans="1:5" ht="20.25" customHeight="1">
      <c r="A176" s="7">
        <v>20</v>
      </c>
      <c r="B176" s="30" t="s">
        <v>37</v>
      </c>
      <c r="C176" s="7">
        <v>10</v>
      </c>
      <c r="D176" s="8">
        <v>1.62</v>
      </c>
      <c r="E176" s="6">
        <f t="shared" si="2"/>
        <v>16.200000000000003</v>
      </c>
    </row>
    <row r="177" spans="1:5" ht="20.25" customHeight="1">
      <c r="A177" s="7">
        <v>21</v>
      </c>
      <c r="B177" s="30" t="s">
        <v>38</v>
      </c>
      <c r="C177" s="7">
        <v>60</v>
      </c>
      <c r="D177" s="8">
        <v>0.64</v>
      </c>
      <c r="E177" s="6">
        <f t="shared" si="2"/>
        <v>38.4</v>
      </c>
    </row>
    <row r="178" spans="1:5" ht="28.5" customHeight="1">
      <c r="A178" s="7">
        <v>22</v>
      </c>
      <c r="B178" s="30" t="s">
        <v>10</v>
      </c>
      <c r="C178" s="7">
        <v>5</v>
      </c>
      <c r="D178" s="8">
        <v>8.93</v>
      </c>
      <c r="E178" s="6">
        <f t="shared" si="2"/>
        <v>44.65</v>
      </c>
    </row>
    <row r="179" spans="1:5" ht="20.25" customHeight="1">
      <c r="A179" s="7">
        <v>23</v>
      </c>
      <c r="B179" s="30" t="s">
        <v>19</v>
      </c>
      <c r="C179" s="7">
        <v>20</v>
      </c>
      <c r="D179" s="26">
        <v>1.37</v>
      </c>
      <c r="E179" s="6">
        <f t="shared" si="2"/>
        <v>27.400000000000002</v>
      </c>
    </row>
    <row r="180" spans="1:5" ht="20.25" customHeight="1">
      <c r="A180" s="7">
        <v>24</v>
      </c>
      <c r="B180" s="30" t="s">
        <v>39</v>
      </c>
      <c r="C180" s="7">
        <v>100</v>
      </c>
      <c r="D180" s="8">
        <v>1.2</v>
      </c>
      <c r="E180" s="6">
        <f t="shared" si="2"/>
        <v>120</v>
      </c>
    </row>
    <row r="181" spans="1:5" ht="20.25" customHeight="1">
      <c r="A181" s="7">
        <v>25</v>
      </c>
      <c r="B181" s="30" t="s">
        <v>78</v>
      </c>
      <c r="C181" s="7">
        <v>200</v>
      </c>
      <c r="D181" s="8">
        <v>0.39</v>
      </c>
      <c r="E181" s="6">
        <f t="shared" si="2"/>
        <v>78</v>
      </c>
    </row>
    <row r="182" spans="1:5" ht="20.25" customHeight="1">
      <c r="A182" s="7">
        <v>26</v>
      </c>
      <c r="B182" s="30" t="s">
        <v>18</v>
      </c>
      <c r="C182" s="7">
        <v>200</v>
      </c>
      <c r="D182" s="8">
        <v>0.38</v>
      </c>
      <c r="E182" s="6">
        <f t="shared" si="2"/>
        <v>76</v>
      </c>
    </row>
    <row r="183" spans="1:5" ht="26.25" customHeight="1">
      <c r="A183" s="7">
        <v>27</v>
      </c>
      <c r="B183" s="30" t="s">
        <v>86</v>
      </c>
      <c r="C183" s="7">
        <v>30</v>
      </c>
      <c r="D183" s="8">
        <v>0.4</v>
      </c>
      <c r="E183" s="6">
        <f t="shared" si="2"/>
        <v>12</v>
      </c>
    </row>
    <row r="184" spans="1:5" ht="20.25" customHeight="1">
      <c r="A184" s="7">
        <v>28</v>
      </c>
      <c r="B184" s="30" t="s">
        <v>11</v>
      </c>
      <c r="C184" s="7">
        <v>40</v>
      </c>
      <c r="D184" s="8">
        <v>1.45</v>
      </c>
      <c r="E184" s="6">
        <f t="shared" si="2"/>
        <v>58</v>
      </c>
    </row>
    <row r="185" spans="1:5" ht="20.25" customHeight="1">
      <c r="A185" s="7">
        <v>29</v>
      </c>
      <c r="B185" s="30" t="s">
        <v>87</v>
      </c>
      <c r="C185" s="7">
        <v>5</v>
      </c>
      <c r="D185" s="8">
        <v>1.19</v>
      </c>
      <c r="E185" s="6">
        <f t="shared" si="2"/>
        <v>5.949999999999999</v>
      </c>
    </row>
    <row r="186" spans="1:5" ht="20.25" customHeight="1">
      <c r="A186" s="7">
        <v>30</v>
      </c>
      <c r="B186" s="30" t="s">
        <v>79</v>
      </c>
      <c r="C186" s="7">
        <v>30</v>
      </c>
      <c r="D186" s="8">
        <v>2</v>
      </c>
      <c r="E186" s="6">
        <f t="shared" si="2"/>
        <v>60</v>
      </c>
    </row>
    <row r="187" spans="1:5" ht="20.25" customHeight="1">
      <c r="A187" s="7">
        <v>31</v>
      </c>
      <c r="B187" s="30" t="s">
        <v>40</v>
      </c>
      <c r="C187" s="9">
        <v>5</v>
      </c>
      <c r="D187" s="10">
        <v>2.4</v>
      </c>
      <c r="E187" s="6">
        <f t="shared" si="2"/>
        <v>12</v>
      </c>
    </row>
    <row r="188" spans="1:5" ht="20.25" customHeight="1">
      <c r="A188" s="7">
        <v>32</v>
      </c>
      <c r="B188" s="30" t="s">
        <v>88</v>
      </c>
      <c r="C188" s="9">
        <v>5</v>
      </c>
      <c r="D188" s="10">
        <v>4.05</v>
      </c>
      <c r="E188" s="6">
        <f t="shared" si="2"/>
        <v>20.25</v>
      </c>
    </row>
    <row r="189" spans="1:5" ht="20.25" customHeight="1">
      <c r="A189" s="7">
        <v>33</v>
      </c>
      <c r="B189" s="30" t="s">
        <v>64</v>
      </c>
      <c r="C189" s="9">
        <v>5</v>
      </c>
      <c r="D189" s="10">
        <v>2</v>
      </c>
      <c r="E189" s="6">
        <f t="shared" si="2"/>
        <v>10</v>
      </c>
    </row>
    <row r="190" spans="1:5" ht="20.25" customHeight="1">
      <c r="A190" s="7">
        <v>34</v>
      </c>
      <c r="B190" s="30" t="s">
        <v>63</v>
      </c>
      <c r="C190" s="9">
        <v>15</v>
      </c>
      <c r="D190" s="10">
        <v>0.4</v>
      </c>
      <c r="E190" s="6">
        <f t="shared" si="2"/>
        <v>6</v>
      </c>
    </row>
    <row r="191" spans="1:5" ht="20.25" customHeight="1">
      <c r="A191" s="7">
        <v>35</v>
      </c>
      <c r="B191" s="30" t="s">
        <v>66</v>
      </c>
      <c r="C191" s="9">
        <v>2</v>
      </c>
      <c r="D191" s="10">
        <v>9.75</v>
      </c>
      <c r="E191" s="6">
        <f t="shared" si="2"/>
        <v>19.5</v>
      </c>
    </row>
    <row r="192" spans="1:5" ht="20.25" customHeight="1">
      <c r="A192" s="7">
        <v>36</v>
      </c>
      <c r="B192" s="30" t="s">
        <v>70</v>
      </c>
      <c r="C192" s="9">
        <v>20</v>
      </c>
      <c r="D192" s="10">
        <v>0.8</v>
      </c>
      <c r="E192" s="6">
        <f t="shared" si="2"/>
        <v>16</v>
      </c>
    </row>
    <row r="193" spans="1:5" ht="20.25" customHeight="1">
      <c r="A193" s="7">
        <v>37</v>
      </c>
      <c r="B193" s="30" t="s">
        <v>65</v>
      </c>
      <c r="C193" s="9">
        <v>15</v>
      </c>
      <c r="D193" s="10">
        <v>0.89</v>
      </c>
      <c r="E193" s="6">
        <f t="shared" si="2"/>
        <v>13.35</v>
      </c>
    </row>
    <row r="194" spans="1:5" ht="20.25" customHeight="1">
      <c r="A194" s="7">
        <v>38</v>
      </c>
      <c r="B194" s="30" t="s">
        <v>80</v>
      </c>
      <c r="C194" s="9">
        <v>15</v>
      </c>
      <c r="D194" s="10">
        <v>1.37</v>
      </c>
      <c r="E194" s="6">
        <f t="shared" si="2"/>
        <v>20.55</v>
      </c>
    </row>
    <row r="195" spans="1:5" ht="20.25" customHeight="1">
      <c r="A195" s="7">
        <v>39</v>
      </c>
      <c r="B195" s="30" t="s">
        <v>69</v>
      </c>
      <c r="C195" s="9">
        <v>3</v>
      </c>
      <c r="D195" s="10">
        <v>9.7</v>
      </c>
      <c r="E195" s="6">
        <f t="shared" si="2"/>
        <v>29.099999999999998</v>
      </c>
    </row>
    <row r="196" spans="1:5" ht="20.25" customHeight="1">
      <c r="A196" s="7">
        <v>40</v>
      </c>
      <c r="B196" s="30" t="s">
        <v>57</v>
      </c>
      <c r="C196" s="7">
        <v>7</v>
      </c>
      <c r="D196" s="8">
        <v>8.49</v>
      </c>
      <c r="E196" s="6">
        <f t="shared" si="2"/>
        <v>59.43</v>
      </c>
    </row>
    <row r="197" spans="1:5" ht="20.25" customHeight="1">
      <c r="A197" s="7">
        <v>41</v>
      </c>
      <c r="B197" s="30" t="s">
        <v>55</v>
      </c>
      <c r="C197" s="9">
        <v>7</v>
      </c>
      <c r="D197" s="10">
        <v>8.9</v>
      </c>
      <c r="E197" s="6">
        <f t="shared" si="2"/>
        <v>62.300000000000004</v>
      </c>
    </row>
    <row r="198" spans="1:5" ht="20.25" customHeight="1">
      <c r="A198" s="7">
        <v>42</v>
      </c>
      <c r="B198" s="30" t="s">
        <v>56</v>
      </c>
      <c r="C198" s="9">
        <v>7</v>
      </c>
      <c r="D198" s="10">
        <v>9.9</v>
      </c>
      <c r="E198" s="6">
        <f t="shared" si="2"/>
        <v>69.3</v>
      </c>
    </row>
    <row r="199" spans="1:5" ht="24" customHeight="1">
      <c r="A199" s="7">
        <v>43</v>
      </c>
      <c r="B199" s="30" t="s">
        <v>41</v>
      </c>
      <c r="C199" s="9">
        <v>90</v>
      </c>
      <c r="D199" s="10">
        <v>0.15</v>
      </c>
      <c r="E199" s="6">
        <f t="shared" si="2"/>
        <v>13.5</v>
      </c>
    </row>
    <row r="200" spans="1:5" ht="26.25" customHeight="1">
      <c r="A200" s="7">
        <v>44</v>
      </c>
      <c r="B200" s="30" t="s">
        <v>42</v>
      </c>
      <c r="C200" s="9">
        <v>90</v>
      </c>
      <c r="D200" s="10">
        <v>0.2</v>
      </c>
      <c r="E200" s="6">
        <f t="shared" si="2"/>
        <v>18</v>
      </c>
    </row>
    <row r="201" spans="1:5" ht="27" customHeight="1">
      <c r="A201" s="7">
        <v>45</v>
      </c>
      <c r="B201" s="30" t="s">
        <v>43</v>
      </c>
      <c r="C201" s="9">
        <v>100</v>
      </c>
      <c r="D201" s="10">
        <v>0.32</v>
      </c>
      <c r="E201" s="6">
        <f t="shared" si="2"/>
        <v>32</v>
      </c>
    </row>
    <row r="202" spans="1:5" ht="20.25" customHeight="1">
      <c r="A202" s="7">
        <v>46</v>
      </c>
      <c r="B202" s="30" t="s">
        <v>44</v>
      </c>
      <c r="C202" s="9">
        <v>100</v>
      </c>
      <c r="D202" s="10">
        <v>0.23</v>
      </c>
      <c r="E202" s="6">
        <f t="shared" si="2"/>
        <v>23</v>
      </c>
    </row>
    <row r="203" spans="1:5" ht="20.25" customHeight="1">
      <c r="A203" s="7">
        <v>47</v>
      </c>
      <c r="B203" s="30" t="s">
        <v>45</v>
      </c>
      <c r="C203" s="9">
        <v>100</v>
      </c>
      <c r="D203" s="10">
        <v>0.4</v>
      </c>
      <c r="E203" s="6">
        <f t="shared" si="2"/>
        <v>40</v>
      </c>
    </row>
    <row r="204" spans="1:5" ht="29.25" customHeight="1">
      <c r="A204" s="7">
        <v>48</v>
      </c>
      <c r="B204" s="30" t="s">
        <v>62</v>
      </c>
      <c r="C204" s="9">
        <v>1200</v>
      </c>
      <c r="D204" s="10">
        <v>0.49</v>
      </c>
      <c r="E204" s="6">
        <f t="shared" si="2"/>
        <v>588</v>
      </c>
    </row>
    <row r="205" spans="1:5" ht="27.75" customHeight="1">
      <c r="A205" s="7">
        <v>49</v>
      </c>
      <c r="B205" s="30" t="s">
        <v>46</v>
      </c>
      <c r="C205" s="9">
        <v>200</v>
      </c>
      <c r="D205" s="10">
        <v>1.45</v>
      </c>
      <c r="E205" s="6">
        <f t="shared" si="2"/>
        <v>290</v>
      </c>
    </row>
    <row r="206" spans="1:5" ht="27" customHeight="1">
      <c r="A206" s="7">
        <v>50</v>
      </c>
      <c r="B206" s="30" t="s">
        <v>47</v>
      </c>
      <c r="C206" s="9">
        <v>150</v>
      </c>
      <c r="D206" s="10">
        <v>1.45</v>
      </c>
      <c r="E206" s="6">
        <f t="shared" si="2"/>
        <v>217.5</v>
      </c>
    </row>
    <row r="207" spans="1:5" ht="29.25" customHeight="1">
      <c r="A207" s="7">
        <v>51</v>
      </c>
      <c r="B207" s="30" t="s">
        <v>48</v>
      </c>
      <c r="C207" s="9">
        <v>150</v>
      </c>
      <c r="D207" s="10">
        <v>1.63</v>
      </c>
      <c r="E207" s="6">
        <f t="shared" si="2"/>
        <v>244.49999999999997</v>
      </c>
    </row>
    <row r="208" spans="1:5" ht="30.75" customHeight="1">
      <c r="A208" s="7">
        <v>52</v>
      </c>
      <c r="B208" s="30" t="s">
        <v>54</v>
      </c>
      <c r="C208" s="9">
        <v>3000</v>
      </c>
      <c r="D208" s="10">
        <v>0.12</v>
      </c>
      <c r="E208" s="6">
        <f t="shared" si="2"/>
        <v>360</v>
      </c>
    </row>
    <row r="209" spans="1:5" ht="27" customHeight="1">
      <c r="A209" s="7">
        <v>53</v>
      </c>
      <c r="B209" s="14" t="s">
        <v>84</v>
      </c>
      <c r="C209" s="9">
        <v>4000</v>
      </c>
      <c r="D209" s="10">
        <v>0.08</v>
      </c>
      <c r="E209" s="6">
        <f t="shared" si="2"/>
        <v>320</v>
      </c>
    </row>
    <row r="210" spans="1:5" ht="26.25" customHeight="1">
      <c r="A210" s="7">
        <v>54</v>
      </c>
      <c r="B210" s="14" t="s">
        <v>52</v>
      </c>
      <c r="C210" s="9">
        <v>3000</v>
      </c>
      <c r="D210" s="10">
        <v>0.08</v>
      </c>
      <c r="E210" s="6">
        <f t="shared" si="2"/>
        <v>240</v>
      </c>
    </row>
    <row r="211" spans="1:5" ht="29.25" customHeight="1">
      <c r="A211" s="7">
        <v>55</v>
      </c>
      <c r="B211" s="14" t="s">
        <v>53</v>
      </c>
      <c r="C211" s="9">
        <v>500</v>
      </c>
      <c r="D211" s="10">
        <v>0.14</v>
      </c>
      <c r="E211" s="6">
        <f t="shared" si="2"/>
        <v>70</v>
      </c>
    </row>
    <row r="212" spans="1:5" ht="20.25" customHeight="1">
      <c r="A212" s="7">
        <v>56</v>
      </c>
      <c r="B212" s="30" t="s">
        <v>61</v>
      </c>
      <c r="C212" s="9">
        <v>70</v>
      </c>
      <c r="D212" s="10">
        <v>0.32</v>
      </c>
      <c r="E212" s="6">
        <f t="shared" si="2"/>
        <v>22.400000000000002</v>
      </c>
    </row>
    <row r="213" spans="1:5" ht="20.25" customHeight="1">
      <c r="A213" s="7">
        <v>57</v>
      </c>
      <c r="B213" s="30" t="s">
        <v>20</v>
      </c>
      <c r="C213" s="9">
        <v>20</v>
      </c>
      <c r="D213" s="10">
        <v>3.24</v>
      </c>
      <c r="E213" s="6">
        <f t="shared" si="2"/>
        <v>64.80000000000001</v>
      </c>
    </row>
    <row r="214" spans="1:5" ht="20.25" customHeight="1">
      <c r="A214" s="7">
        <v>58</v>
      </c>
      <c r="B214" s="30" t="s">
        <v>49</v>
      </c>
      <c r="C214" s="9">
        <v>20</v>
      </c>
      <c r="D214" s="10">
        <v>1.53</v>
      </c>
      <c r="E214" s="6">
        <f t="shared" si="2"/>
        <v>30.6</v>
      </c>
    </row>
    <row r="215" spans="1:5" ht="20.25" customHeight="1">
      <c r="A215" s="7">
        <v>59</v>
      </c>
      <c r="B215" s="30" t="s">
        <v>59</v>
      </c>
      <c r="C215" s="9">
        <v>5</v>
      </c>
      <c r="D215" s="10">
        <v>0.64</v>
      </c>
      <c r="E215" s="6">
        <f t="shared" si="2"/>
        <v>3.2</v>
      </c>
    </row>
    <row r="216" spans="1:5" ht="20.25" customHeight="1">
      <c r="A216" s="7">
        <v>60</v>
      </c>
      <c r="B216" s="30" t="s">
        <v>58</v>
      </c>
      <c r="C216" s="9">
        <v>7</v>
      </c>
      <c r="D216" s="10">
        <v>2.5</v>
      </c>
      <c r="E216" s="6">
        <f t="shared" si="2"/>
        <v>17.5</v>
      </c>
    </row>
    <row r="217" spans="1:5" ht="20.25" customHeight="1">
      <c r="A217" s="7">
        <v>61</v>
      </c>
      <c r="B217" s="30" t="s">
        <v>12</v>
      </c>
      <c r="C217" s="9">
        <v>5</v>
      </c>
      <c r="D217" s="10">
        <v>8.1</v>
      </c>
      <c r="E217" s="6">
        <f t="shared" si="2"/>
        <v>40.5</v>
      </c>
    </row>
    <row r="218" spans="1:5" ht="28.5" customHeight="1">
      <c r="A218" s="7">
        <v>62</v>
      </c>
      <c r="B218" s="30" t="s">
        <v>60</v>
      </c>
      <c r="C218" s="9">
        <v>5</v>
      </c>
      <c r="D218" s="10">
        <v>3.8</v>
      </c>
      <c r="E218" s="6">
        <f t="shared" si="2"/>
        <v>19</v>
      </c>
    </row>
    <row r="219" spans="1:5" ht="20.25" customHeight="1">
      <c r="A219" s="7">
        <v>63</v>
      </c>
      <c r="B219" s="30" t="s">
        <v>50</v>
      </c>
      <c r="C219" s="7">
        <v>5</v>
      </c>
      <c r="D219" s="8">
        <v>7.3</v>
      </c>
      <c r="E219" s="6">
        <f t="shared" si="2"/>
        <v>36.5</v>
      </c>
    </row>
    <row r="220" spans="1:5" ht="20.25" customHeight="1">
      <c r="A220" s="7">
        <v>64</v>
      </c>
      <c r="B220" s="30" t="s">
        <v>81</v>
      </c>
      <c r="C220" s="7">
        <v>5</v>
      </c>
      <c r="D220" s="8">
        <v>6.4</v>
      </c>
      <c r="E220" s="6">
        <f t="shared" si="2"/>
        <v>32</v>
      </c>
    </row>
    <row r="221" spans="1:5" ht="20.25" customHeight="1">
      <c r="A221" s="7">
        <v>65</v>
      </c>
      <c r="B221" s="30" t="s">
        <v>51</v>
      </c>
      <c r="C221" s="7">
        <v>10</v>
      </c>
      <c r="D221" s="8">
        <v>2.3</v>
      </c>
      <c r="E221" s="6">
        <f t="shared" si="2"/>
        <v>23</v>
      </c>
    </row>
    <row r="222" spans="1:5" ht="20.25" customHeight="1">
      <c r="A222" s="7">
        <v>66</v>
      </c>
      <c r="B222" s="30" t="s">
        <v>82</v>
      </c>
      <c r="C222" s="7">
        <v>30</v>
      </c>
      <c r="D222" s="8">
        <v>6.9</v>
      </c>
      <c r="E222" s="6">
        <f>D222*C222</f>
        <v>207</v>
      </c>
    </row>
    <row r="223" spans="1:5" ht="24" customHeight="1">
      <c r="A223" s="7">
        <v>67</v>
      </c>
      <c r="B223" s="30" t="s">
        <v>83</v>
      </c>
      <c r="C223" s="7">
        <v>30</v>
      </c>
      <c r="D223" s="8">
        <v>3.4</v>
      </c>
      <c r="E223" s="6">
        <f>D223*C223</f>
        <v>102</v>
      </c>
    </row>
    <row r="224" spans="1:5" ht="20.25" customHeight="1">
      <c r="A224" s="7">
        <v>68</v>
      </c>
      <c r="B224" s="30" t="s">
        <v>76</v>
      </c>
      <c r="C224" s="9">
        <v>70</v>
      </c>
      <c r="D224" s="10">
        <v>1.45</v>
      </c>
      <c r="E224" s="6">
        <f>D224*C224</f>
        <v>101.5</v>
      </c>
    </row>
    <row r="225" spans="4:5" ht="20.25" customHeight="1">
      <c r="D225" s="21" t="s">
        <v>4</v>
      </c>
      <c r="E225" s="22">
        <f>SUM(E157:E224)</f>
        <v>5687.280000000001</v>
      </c>
    </row>
    <row r="226" spans="4:5" ht="20.25" customHeight="1">
      <c r="D226" s="23" t="s">
        <v>8</v>
      </c>
      <c r="E226" s="24">
        <f>E225*23%</f>
        <v>1308.0744000000002</v>
      </c>
    </row>
    <row r="227" spans="4:5" ht="20.25" customHeight="1">
      <c r="D227" s="23" t="s">
        <v>3</v>
      </c>
      <c r="E227" s="24">
        <f>E225+E226</f>
        <v>6995.354400000001</v>
      </c>
    </row>
    <row r="228" ht="12.75">
      <c r="D228" s="16"/>
    </row>
    <row r="229" ht="12.75">
      <c r="D229" s="16"/>
    </row>
    <row r="230" spans="1:5" ht="12.75">
      <c r="A230" s="129" t="s">
        <v>94</v>
      </c>
      <c r="B230" s="130"/>
      <c r="C230" s="130"/>
      <c r="D230" s="130"/>
      <c r="E230" s="130"/>
    </row>
    <row r="231" spans="1:5" ht="20.25" customHeight="1">
      <c r="A231" s="2" t="s">
        <v>13</v>
      </c>
      <c r="B231" s="3" t="s">
        <v>0</v>
      </c>
      <c r="C231" s="4" t="s">
        <v>1</v>
      </c>
      <c r="D231" s="4" t="s">
        <v>2</v>
      </c>
      <c r="E231" s="4" t="s">
        <v>3</v>
      </c>
    </row>
    <row r="232" spans="1:5" ht="27.75" customHeight="1">
      <c r="A232" s="7">
        <v>1</v>
      </c>
      <c r="B232" s="14" t="s">
        <v>14</v>
      </c>
      <c r="C232" s="17">
        <v>22</v>
      </c>
      <c r="D232" s="17">
        <v>24.3</v>
      </c>
      <c r="E232" s="6">
        <f>D232*C232</f>
        <v>534.6</v>
      </c>
    </row>
    <row r="233" spans="4:5" ht="20.25" customHeight="1">
      <c r="D233" s="21" t="s">
        <v>4</v>
      </c>
      <c r="E233" s="22">
        <f>SUM(E232:E232)</f>
        <v>534.6</v>
      </c>
    </row>
    <row r="234" spans="4:5" ht="20.25" customHeight="1">
      <c r="D234" s="23" t="s">
        <v>8</v>
      </c>
      <c r="E234" s="24">
        <f>E233*23%</f>
        <v>122.95800000000001</v>
      </c>
    </row>
    <row r="235" spans="4:5" ht="20.25" customHeight="1">
      <c r="D235" s="23" t="s">
        <v>3</v>
      </c>
      <c r="E235" s="24">
        <f>E233+E234</f>
        <v>657.558</v>
      </c>
    </row>
    <row r="236" ht="12.75">
      <c r="D236" s="16"/>
    </row>
    <row r="237" ht="12.75">
      <c r="D237" s="16"/>
    </row>
    <row r="238" spans="1:5" ht="12.75">
      <c r="A238" s="129" t="s">
        <v>93</v>
      </c>
      <c r="B238" s="130"/>
      <c r="C238" s="130"/>
      <c r="D238" s="130"/>
      <c r="E238" s="130"/>
    </row>
    <row r="239" spans="1:5" ht="20.25" customHeight="1">
      <c r="A239" s="2" t="s">
        <v>13</v>
      </c>
      <c r="B239" s="3" t="s">
        <v>0</v>
      </c>
      <c r="C239" s="4" t="s">
        <v>1</v>
      </c>
      <c r="D239" s="4" t="s">
        <v>2</v>
      </c>
      <c r="E239" s="4" t="s">
        <v>3</v>
      </c>
    </row>
    <row r="240" spans="1:5" ht="20.25" customHeight="1">
      <c r="A240" s="7">
        <v>1</v>
      </c>
      <c r="B240" s="30" t="s">
        <v>21</v>
      </c>
      <c r="C240" s="7">
        <v>10</v>
      </c>
      <c r="D240" s="8">
        <v>0.4</v>
      </c>
      <c r="E240" s="6">
        <f>D240*C240</f>
        <v>4</v>
      </c>
    </row>
    <row r="241" spans="1:5" ht="20.25" customHeight="1">
      <c r="A241" s="7">
        <v>2</v>
      </c>
      <c r="B241" s="14" t="s">
        <v>26</v>
      </c>
      <c r="C241" s="7">
        <v>5</v>
      </c>
      <c r="D241" s="8">
        <v>2</v>
      </c>
      <c r="E241" s="6">
        <f aca="true" t="shared" si="3" ref="E241:E264">D241*C241</f>
        <v>10</v>
      </c>
    </row>
    <row r="242" spans="1:5" ht="20.25" customHeight="1">
      <c r="A242" s="7">
        <v>3</v>
      </c>
      <c r="B242" s="14" t="s">
        <v>28</v>
      </c>
      <c r="C242" s="7">
        <v>5</v>
      </c>
      <c r="D242" s="8">
        <v>2</v>
      </c>
      <c r="E242" s="6">
        <f t="shared" si="3"/>
        <v>10</v>
      </c>
    </row>
    <row r="243" spans="1:5" ht="20.25" customHeight="1">
      <c r="A243" s="7">
        <v>4</v>
      </c>
      <c r="B243" s="14" t="s">
        <v>9</v>
      </c>
      <c r="C243" s="7">
        <v>20</v>
      </c>
      <c r="D243" s="8">
        <v>0.32</v>
      </c>
      <c r="E243" s="6">
        <f t="shared" si="3"/>
        <v>6.4</v>
      </c>
    </row>
    <row r="244" spans="1:5" ht="20.25" customHeight="1">
      <c r="A244" s="7">
        <v>5</v>
      </c>
      <c r="B244" s="30" t="s">
        <v>77</v>
      </c>
      <c r="C244" s="7">
        <v>20</v>
      </c>
      <c r="D244" s="8">
        <v>0.33</v>
      </c>
      <c r="E244" s="6">
        <f t="shared" si="3"/>
        <v>6.6000000000000005</v>
      </c>
    </row>
    <row r="245" spans="1:5" ht="20.25" customHeight="1">
      <c r="A245" s="7">
        <v>6</v>
      </c>
      <c r="B245" s="14" t="s">
        <v>17</v>
      </c>
      <c r="C245" s="7">
        <v>15</v>
      </c>
      <c r="D245" s="8">
        <v>0.8</v>
      </c>
      <c r="E245" s="6">
        <f t="shared" si="3"/>
        <v>12</v>
      </c>
    </row>
    <row r="246" spans="1:5" ht="29.25" customHeight="1">
      <c r="A246" s="7">
        <v>7</v>
      </c>
      <c r="B246" s="30" t="s">
        <v>68</v>
      </c>
      <c r="C246" s="7">
        <v>5</v>
      </c>
      <c r="D246" s="8">
        <v>12.49</v>
      </c>
      <c r="E246" s="6">
        <f t="shared" si="3"/>
        <v>62.45</v>
      </c>
    </row>
    <row r="247" spans="1:5" ht="31.5" customHeight="1">
      <c r="A247" s="7">
        <v>8</v>
      </c>
      <c r="B247" s="14" t="s">
        <v>67</v>
      </c>
      <c r="C247" s="7">
        <v>5</v>
      </c>
      <c r="D247" s="8">
        <v>8.99</v>
      </c>
      <c r="E247" s="6">
        <f t="shared" si="3"/>
        <v>44.95</v>
      </c>
    </row>
    <row r="248" spans="1:5" ht="20.25" customHeight="1">
      <c r="A248" s="7">
        <v>9</v>
      </c>
      <c r="B248" s="30" t="s">
        <v>32</v>
      </c>
      <c r="C248" s="7">
        <v>10</v>
      </c>
      <c r="D248" s="8">
        <v>0.8</v>
      </c>
      <c r="E248" s="6">
        <f t="shared" si="3"/>
        <v>8</v>
      </c>
    </row>
    <row r="249" spans="1:5" ht="20.25" customHeight="1">
      <c r="A249" s="7">
        <v>10</v>
      </c>
      <c r="B249" s="32" t="s">
        <v>74</v>
      </c>
      <c r="C249" s="7">
        <v>20</v>
      </c>
      <c r="D249" s="8">
        <v>0.98</v>
      </c>
      <c r="E249" s="6">
        <f t="shared" si="3"/>
        <v>19.6</v>
      </c>
    </row>
    <row r="250" spans="1:5" ht="20.25" customHeight="1">
      <c r="A250" s="7">
        <v>11</v>
      </c>
      <c r="B250" s="33" t="s">
        <v>34</v>
      </c>
      <c r="C250" s="7">
        <v>10</v>
      </c>
      <c r="D250" s="8">
        <v>2.5</v>
      </c>
      <c r="E250" s="6">
        <f t="shared" si="3"/>
        <v>25</v>
      </c>
    </row>
    <row r="251" spans="1:5" ht="20.25" customHeight="1">
      <c r="A251" s="7">
        <v>12</v>
      </c>
      <c r="B251" s="30" t="s">
        <v>36</v>
      </c>
      <c r="C251" s="7">
        <v>20</v>
      </c>
      <c r="D251" s="8">
        <v>1.49</v>
      </c>
      <c r="E251" s="6">
        <f t="shared" si="3"/>
        <v>29.8</v>
      </c>
    </row>
    <row r="252" spans="1:5" ht="27" customHeight="1">
      <c r="A252" s="7">
        <v>13</v>
      </c>
      <c r="B252" s="30" t="s">
        <v>10</v>
      </c>
      <c r="C252" s="7">
        <v>2</v>
      </c>
      <c r="D252" s="8">
        <v>8.93</v>
      </c>
      <c r="E252" s="6">
        <f t="shared" si="3"/>
        <v>17.86</v>
      </c>
    </row>
    <row r="253" spans="1:5" ht="20.25" customHeight="1">
      <c r="A253" s="7">
        <v>14</v>
      </c>
      <c r="B253" s="30" t="s">
        <v>18</v>
      </c>
      <c r="C253" s="7">
        <v>50</v>
      </c>
      <c r="D253" s="8">
        <v>0.38</v>
      </c>
      <c r="E253" s="6">
        <f t="shared" si="3"/>
        <v>19</v>
      </c>
    </row>
    <row r="254" spans="1:5" ht="20.25" customHeight="1">
      <c r="A254" s="7">
        <v>15</v>
      </c>
      <c r="B254" s="30" t="s">
        <v>45</v>
      </c>
      <c r="C254" s="9">
        <v>50</v>
      </c>
      <c r="D254" s="10">
        <v>0.4</v>
      </c>
      <c r="E254" s="6">
        <f t="shared" si="3"/>
        <v>20</v>
      </c>
    </row>
    <row r="255" spans="1:5" ht="27.75" customHeight="1">
      <c r="A255" s="7">
        <v>16</v>
      </c>
      <c r="B255" s="30" t="s">
        <v>62</v>
      </c>
      <c r="C255" s="9">
        <v>200</v>
      </c>
      <c r="D255" s="10">
        <v>0.49</v>
      </c>
      <c r="E255" s="6">
        <f t="shared" si="3"/>
        <v>98</v>
      </c>
    </row>
    <row r="256" spans="1:5" ht="27.75" customHeight="1">
      <c r="A256" s="7">
        <v>17</v>
      </c>
      <c r="B256" s="30" t="s">
        <v>46</v>
      </c>
      <c r="C256" s="9">
        <v>20</v>
      </c>
      <c r="D256" s="10">
        <v>1.45</v>
      </c>
      <c r="E256" s="6">
        <f t="shared" si="3"/>
        <v>29</v>
      </c>
    </row>
    <row r="257" spans="1:5" ht="26.25" customHeight="1">
      <c r="A257" s="7">
        <v>18</v>
      </c>
      <c r="B257" s="30" t="s">
        <v>47</v>
      </c>
      <c r="C257" s="9">
        <v>50</v>
      </c>
      <c r="D257" s="10">
        <v>1.45</v>
      </c>
      <c r="E257" s="6">
        <f t="shared" si="3"/>
        <v>72.5</v>
      </c>
    </row>
    <row r="258" spans="1:5" ht="27.75" customHeight="1">
      <c r="A258" s="7">
        <v>19</v>
      </c>
      <c r="B258" s="30" t="s">
        <v>48</v>
      </c>
      <c r="C258" s="9">
        <v>10</v>
      </c>
      <c r="D258" s="10">
        <v>1.63</v>
      </c>
      <c r="E258" s="6">
        <f t="shared" si="3"/>
        <v>16.299999999999997</v>
      </c>
    </row>
    <row r="259" spans="1:5" ht="26.25" customHeight="1">
      <c r="A259" s="7">
        <v>20</v>
      </c>
      <c r="B259" s="30" t="s">
        <v>84</v>
      </c>
      <c r="C259" s="9">
        <v>1500</v>
      </c>
      <c r="D259" s="10">
        <v>0.08</v>
      </c>
      <c r="E259" s="6">
        <f t="shared" si="3"/>
        <v>120</v>
      </c>
    </row>
    <row r="260" spans="1:5" ht="24" customHeight="1">
      <c r="A260" s="7">
        <v>21</v>
      </c>
      <c r="B260" s="14" t="s">
        <v>52</v>
      </c>
      <c r="C260" s="9">
        <v>1000</v>
      </c>
      <c r="D260" s="10">
        <v>0.08</v>
      </c>
      <c r="E260" s="6">
        <f t="shared" si="3"/>
        <v>80</v>
      </c>
    </row>
    <row r="261" spans="1:5" ht="28.5" customHeight="1">
      <c r="A261" s="7">
        <v>22</v>
      </c>
      <c r="B261" s="14" t="s">
        <v>53</v>
      </c>
      <c r="C261" s="9">
        <v>750</v>
      </c>
      <c r="D261" s="10">
        <v>0.14</v>
      </c>
      <c r="E261" s="6">
        <f t="shared" si="3"/>
        <v>105.00000000000001</v>
      </c>
    </row>
    <row r="262" spans="1:5" ht="18" customHeight="1">
      <c r="A262" s="7">
        <v>23</v>
      </c>
      <c r="B262" s="34" t="s">
        <v>73</v>
      </c>
      <c r="C262" s="17">
        <v>10</v>
      </c>
      <c r="D262" s="17">
        <v>3.8</v>
      </c>
      <c r="E262" s="6">
        <f t="shared" si="3"/>
        <v>38</v>
      </c>
    </row>
    <row r="263" spans="1:5" ht="26.25" customHeight="1">
      <c r="A263" s="7">
        <v>24</v>
      </c>
      <c r="B263" s="34" t="s">
        <v>85</v>
      </c>
      <c r="C263" s="17">
        <v>20</v>
      </c>
      <c r="D263" s="17">
        <v>2.83</v>
      </c>
      <c r="E263" s="6">
        <f t="shared" si="3"/>
        <v>56.6</v>
      </c>
    </row>
    <row r="264" spans="1:5" ht="20.25" customHeight="1">
      <c r="A264" s="7">
        <v>25</v>
      </c>
      <c r="B264" s="30" t="s">
        <v>61</v>
      </c>
      <c r="C264" s="9">
        <v>10</v>
      </c>
      <c r="D264" s="10">
        <v>0.32</v>
      </c>
      <c r="E264" s="6">
        <f t="shared" si="3"/>
        <v>3.2</v>
      </c>
    </row>
    <row r="265" spans="4:5" ht="20.25" customHeight="1">
      <c r="D265" s="21" t="s">
        <v>4</v>
      </c>
      <c r="E265" s="22">
        <f>SUM(E240:E264)</f>
        <v>914.2600000000001</v>
      </c>
    </row>
    <row r="266" spans="4:5" ht="20.25" customHeight="1">
      <c r="D266" s="23" t="s">
        <v>8</v>
      </c>
      <c r="E266" s="24">
        <f>E265*23%</f>
        <v>210.27980000000002</v>
      </c>
    </row>
    <row r="267" spans="4:5" ht="20.25" customHeight="1">
      <c r="D267" s="23" t="s">
        <v>3</v>
      </c>
      <c r="E267" s="24">
        <f>E265+E266</f>
        <v>1124.5398</v>
      </c>
    </row>
    <row r="268" ht="12.75">
      <c r="D268" s="16"/>
    </row>
    <row r="269" ht="12.75">
      <c r="D269" s="16"/>
    </row>
    <row r="270" ht="12.75">
      <c r="A270" s="1" t="s">
        <v>15</v>
      </c>
    </row>
    <row r="271" ht="12.75">
      <c r="A271" s="1" t="s">
        <v>91</v>
      </c>
    </row>
    <row r="272" spans="1:5" ht="20.25" customHeight="1">
      <c r="A272" s="2" t="s">
        <v>13</v>
      </c>
      <c r="B272" s="3" t="s">
        <v>0</v>
      </c>
      <c r="C272" s="4" t="s">
        <v>1</v>
      </c>
      <c r="D272" s="4" t="s">
        <v>2</v>
      </c>
      <c r="E272" s="4" t="s">
        <v>3</v>
      </c>
    </row>
    <row r="273" spans="1:5" ht="30" customHeight="1">
      <c r="A273" s="7">
        <v>1</v>
      </c>
      <c r="B273" s="14" t="s">
        <v>71</v>
      </c>
      <c r="C273" s="5">
        <v>665</v>
      </c>
      <c r="D273" s="5">
        <v>3.3</v>
      </c>
      <c r="E273" s="6">
        <f>D273*C273</f>
        <v>2194.5</v>
      </c>
    </row>
    <row r="274" spans="1:5" ht="26.25" customHeight="1">
      <c r="A274" s="7">
        <v>2</v>
      </c>
      <c r="B274" s="14" t="s">
        <v>72</v>
      </c>
      <c r="C274" s="5">
        <v>2</v>
      </c>
      <c r="D274" s="5">
        <v>7</v>
      </c>
      <c r="E274" s="6">
        <f>D274*C274</f>
        <v>14</v>
      </c>
    </row>
    <row r="275" spans="4:5" ht="20.25" customHeight="1">
      <c r="D275" s="21" t="s">
        <v>4</v>
      </c>
      <c r="E275" s="24">
        <f>SUM(E273:E274)</f>
        <v>2208.5</v>
      </c>
    </row>
    <row r="276" spans="4:5" ht="20.25" customHeight="1">
      <c r="D276" s="23" t="s">
        <v>8</v>
      </c>
      <c r="E276" s="25">
        <f>E275*23%</f>
        <v>507.95500000000004</v>
      </c>
    </row>
    <row r="277" spans="4:5" ht="20.25" customHeight="1">
      <c r="D277" s="23" t="s">
        <v>3</v>
      </c>
      <c r="E277" s="24">
        <f>E275+E276</f>
        <v>2716.455</v>
      </c>
    </row>
    <row r="279" spans="1:5" ht="12.75">
      <c r="A279" s="129" t="s">
        <v>92</v>
      </c>
      <c r="B279" s="130"/>
      <c r="C279" s="130"/>
      <c r="D279" s="130"/>
      <c r="E279" s="130"/>
    </row>
    <row r="280" spans="1:5" ht="20.25" customHeight="1">
      <c r="A280" s="2" t="s">
        <v>13</v>
      </c>
      <c r="B280" s="3" t="s">
        <v>0</v>
      </c>
      <c r="C280" s="4" t="s">
        <v>1</v>
      </c>
      <c r="D280" s="4" t="s">
        <v>2</v>
      </c>
      <c r="E280" s="4" t="s">
        <v>3</v>
      </c>
    </row>
    <row r="281" spans="1:5" ht="29.25" customHeight="1">
      <c r="A281" s="7">
        <v>1</v>
      </c>
      <c r="B281" s="14" t="s">
        <v>71</v>
      </c>
      <c r="C281" s="5">
        <v>130</v>
      </c>
      <c r="D281" s="5">
        <v>3.3</v>
      </c>
      <c r="E281" s="6">
        <f>D281*C281</f>
        <v>429</v>
      </c>
    </row>
    <row r="282" spans="4:5" ht="20.25" customHeight="1">
      <c r="D282" s="21" t="s">
        <v>4</v>
      </c>
      <c r="E282" s="24">
        <f>SUM(E281:E281)</f>
        <v>429</v>
      </c>
    </row>
    <row r="283" spans="4:5" ht="20.25" customHeight="1">
      <c r="D283" s="23" t="s">
        <v>8</v>
      </c>
      <c r="E283" s="24">
        <f>E282*23%</f>
        <v>98.67</v>
      </c>
    </row>
    <row r="284" spans="4:5" ht="20.25" customHeight="1">
      <c r="D284" s="23" t="s">
        <v>3</v>
      </c>
      <c r="E284" s="24">
        <f>SUM(E282:E283)</f>
        <v>527.67</v>
      </c>
    </row>
    <row r="285" spans="3:5" ht="12.75">
      <c r="C285" s="127" t="s">
        <v>89</v>
      </c>
      <c r="D285" s="127"/>
      <c r="E285" s="20">
        <f>E227+E235+E267+E277+E284</f>
        <v>12021.577200000002</v>
      </c>
    </row>
  </sheetData>
  <sheetProtection/>
  <mergeCells count="12">
    <mergeCell ref="A1:E1"/>
    <mergeCell ref="A2:E2"/>
    <mergeCell ref="A65:E65"/>
    <mergeCell ref="A75:E75"/>
    <mergeCell ref="A115:E115"/>
    <mergeCell ref="C122:D122"/>
    <mergeCell ref="A153:E153"/>
    <mergeCell ref="A154:E154"/>
    <mergeCell ref="A230:E230"/>
    <mergeCell ref="A238:E238"/>
    <mergeCell ref="A279:E279"/>
    <mergeCell ref="C285:D2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305"/>
  <sheetViews>
    <sheetView tabSelected="1" zoomScalePageLayoutView="0" workbookViewId="0" topLeftCell="A107">
      <selection activeCell="L146" sqref="L146"/>
    </sheetView>
  </sheetViews>
  <sheetFormatPr defaultColWidth="9.140625" defaultRowHeight="12.75"/>
  <cols>
    <col min="1" max="1" width="3.57421875" style="48" customWidth="1"/>
    <col min="2" max="2" width="46.00390625" style="46" customWidth="1"/>
    <col min="3" max="3" width="11.8515625" style="47" customWidth="1"/>
    <col min="4" max="4" width="12.140625" style="47" customWidth="1"/>
    <col min="5" max="5" width="12.7109375" style="13" customWidth="1"/>
    <col min="6" max="6" width="20.00390625" style="13" customWidth="1"/>
    <col min="7" max="7" width="9.140625" style="13" customWidth="1"/>
    <col min="8" max="16384" width="9.140625" style="48" customWidth="1"/>
  </cols>
  <sheetData>
    <row r="4" spans="2:5" ht="15.75">
      <c r="B4" s="136" t="s">
        <v>175</v>
      </c>
      <c r="E4" s="79"/>
    </row>
    <row r="5" spans="2:5" ht="15.75">
      <c r="B5" s="136"/>
      <c r="E5" s="79"/>
    </row>
    <row r="6" spans="2:5" ht="15.75">
      <c r="B6" s="136" t="s">
        <v>176</v>
      </c>
      <c r="E6" s="79"/>
    </row>
    <row r="7" spans="2:5" ht="15.75">
      <c r="B7" s="136"/>
      <c r="E7" s="79"/>
    </row>
    <row r="8" spans="1:6" ht="12.75">
      <c r="A8" s="45" t="s">
        <v>7</v>
      </c>
      <c r="F8" s="15"/>
    </row>
    <row r="9" spans="1:6" ht="12.75">
      <c r="A9" s="45" t="s">
        <v>152</v>
      </c>
      <c r="F9" s="15"/>
    </row>
    <row r="10" spans="1:6" ht="20.25" customHeight="1">
      <c r="A10" s="51" t="s">
        <v>13</v>
      </c>
      <c r="B10" s="52" t="s">
        <v>0</v>
      </c>
      <c r="C10" s="53" t="s">
        <v>1</v>
      </c>
      <c r="D10" s="53" t="s">
        <v>2</v>
      </c>
      <c r="E10" s="87" t="s">
        <v>3</v>
      </c>
      <c r="F10" s="99"/>
    </row>
    <row r="11" spans="1:7" ht="25.5" customHeight="1">
      <c r="A11" s="55">
        <v>1</v>
      </c>
      <c r="B11" s="56" t="s">
        <v>157</v>
      </c>
      <c r="C11" s="55">
        <v>50</v>
      </c>
      <c r="D11" s="57"/>
      <c r="E11" s="101"/>
      <c r="F11" s="83"/>
      <c r="G11" s="84"/>
    </row>
    <row r="12" spans="1:7" ht="24.75" customHeight="1">
      <c r="A12" s="55">
        <v>2</v>
      </c>
      <c r="B12" s="56" t="s">
        <v>158</v>
      </c>
      <c r="C12" s="55">
        <v>40</v>
      </c>
      <c r="D12" s="57"/>
      <c r="E12" s="101"/>
      <c r="F12" s="83"/>
      <c r="G12" s="84"/>
    </row>
    <row r="13" spans="1:7" ht="20.25" customHeight="1">
      <c r="A13" s="55">
        <v>3</v>
      </c>
      <c r="B13" s="56" t="s">
        <v>9</v>
      </c>
      <c r="C13" s="55">
        <v>70</v>
      </c>
      <c r="D13" s="57"/>
      <c r="E13" s="101"/>
      <c r="F13" s="18"/>
      <c r="G13" s="84"/>
    </row>
    <row r="14" spans="1:7" ht="20.25" customHeight="1">
      <c r="A14" s="55">
        <v>4</v>
      </c>
      <c r="B14" s="56" t="s">
        <v>164</v>
      </c>
      <c r="C14" s="55">
        <v>70</v>
      </c>
      <c r="D14" s="57"/>
      <c r="E14" s="101"/>
      <c r="F14" s="18"/>
      <c r="G14" s="84"/>
    </row>
    <row r="15" spans="1:7" ht="20.25" customHeight="1">
      <c r="A15" s="55">
        <v>5</v>
      </c>
      <c r="B15" s="56" t="s">
        <v>17</v>
      </c>
      <c r="C15" s="55">
        <v>20</v>
      </c>
      <c r="D15" s="57"/>
      <c r="E15" s="101"/>
      <c r="F15" s="18"/>
      <c r="G15" s="84"/>
    </row>
    <row r="16" spans="1:7" ht="26.25" customHeight="1">
      <c r="A16" s="55">
        <v>6</v>
      </c>
      <c r="B16" s="56" t="s">
        <v>163</v>
      </c>
      <c r="C16" s="55">
        <v>5</v>
      </c>
      <c r="D16" s="57"/>
      <c r="E16" s="101"/>
      <c r="F16" s="18"/>
      <c r="G16" s="84"/>
    </row>
    <row r="17" spans="1:7" ht="25.5" customHeight="1">
      <c r="A17" s="55">
        <v>7</v>
      </c>
      <c r="B17" s="56" t="s">
        <v>165</v>
      </c>
      <c r="C17" s="55">
        <v>5</v>
      </c>
      <c r="D17" s="57"/>
      <c r="E17" s="101"/>
      <c r="F17" s="18"/>
      <c r="G17" s="84"/>
    </row>
    <row r="18" spans="1:7" ht="29.25" customHeight="1">
      <c r="A18" s="55">
        <v>8</v>
      </c>
      <c r="B18" s="56" t="s">
        <v>68</v>
      </c>
      <c r="C18" s="55">
        <v>2</v>
      </c>
      <c r="D18" s="57"/>
      <c r="E18" s="101"/>
      <c r="F18" s="18"/>
      <c r="G18" s="84"/>
    </row>
    <row r="19" spans="1:7" ht="24" customHeight="1">
      <c r="A19" s="55">
        <v>9</v>
      </c>
      <c r="B19" s="56" t="s">
        <v>67</v>
      </c>
      <c r="C19" s="55">
        <v>2</v>
      </c>
      <c r="D19" s="57"/>
      <c r="E19" s="101"/>
      <c r="F19" s="18"/>
      <c r="G19" s="84"/>
    </row>
    <row r="20" spans="1:7" ht="36.75" customHeight="1">
      <c r="A20" s="55">
        <v>10</v>
      </c>
      <c r="B20" s="86" t="s">
        <v>141</v>
      </c>
      <c r="C20" s="55">
        <v>2</v>
      </c>
      <c r="D20" s="57"/>
      <c r="E20" s="101"/>
      <c r="F20" s="18"/>
      <c r="G20" s="84"/>
    </row>
    <row r="21" spans="1:7" ht="20.25" customHeight="1">
      <c r="A21" s="55">
        <v>11</v>
      </c>
      <c r="B21" s="56" t="s">
        <v>30</v>
      </c>
      <c r="C21" s="55">
        <v>80</v>
      </c>
      <c r="D21" s="57"/>
      <c r="E21" s="101"/>
      <c r="F21" s="18"/>
      <c r="G21" s="84"/>
    </row>
    <row r="22" spans="1:7" ht="20.25" customHeight="1">
      <c r="A22" s="55">
        <v>12</v>
      </c>
      <c r="B22" s="56" t="s">
        <v>31</v>
      </c>
      <c r="C22" s="55">
        <v>300</v>
      </c>
      <c r="D22" s="57"/>
      <c r="E22" s="101"/>
      <c r="F22" s="18"/>
      <c r="G22" s="84"/>
    </row>
    <row r="23" spans="1:7" ht="20.25" customHeight="1">
      <c r="A23" s="55">
        <v>13</v>
      </c>
      <c r="B23" s="56" t="s">
        <v>32</v>
      </c>
      <c r="C23" s="55">
        <v>60</v>
      </c>
      <c r="D23" s="57"/>
      <c r="E23" s="101"/>
      <c r="F23" s="18"/>
      <c r="G23" s="84"/>
    </row>
    <row r="24" spans="1:7" ht="27" customHeight="1">
      <c r="A24" s="55">
        <v>14</v>
      </c>
      <c r="B24" s="60" t="s">
        <v>112</v>
      </c>
      <c r="C24" s="55">
        <v>20</v>
      </c>
      <c r="D24" s="57"/>
      <c r="E24" s="101"/>
      <c r="F24" s="18"/>
      <c r="G24" s="84"/>
    </row>
    <row r="25" spans="1:7" ht="19.5" customHeight="1">
      <c r="A25" s="55">
        <v>15</v>
      </c>
      <c r="B25" s="61" t="s">
        <v>74</v>
      </c>
      <c r="C25" s="55">
        <v>50</v>
      </c>
      <c r="D25" s="57"/>
      <c r="E25" s="101"/>
      <c r="F25" s="18"/>
      <c r="G25" s="18"/>
    </row>
    <row r="26" spans="1:7" ht="20.25" customHeight="1">
      <c r="A26" s="55">
        <v>16</v>
      </c>
      <c r="B26" s="62" t="s">
        <v>34</v>
      </c>
      <c r="C26" s="55">
        <v>120</v>
      </c>
      <c r="D26" s="57"/>
      <c r="E26" s="101"/>
      <c r="F26" s="18"/>
      <c r="G26" s="18"/>
    </row>
    <row r="27" spans="1:7" ht="20.25" customHeight="1">
      <c r="A27" s="55">
        <v>17</v>
      </c>
      <c r="B27" s="56" t="s">
        <v>35</v>
      </c>
      <c r="C27" s="55">
        <v>5</v>
      </c>
      <c r="D27" s="57"/>
      <c r="E27" s="101"/>
      <c r="F27" s="18"/>
      <c r="G27" s="18"/>
    </row>
    <row r="28" spans="1:7" ht="20.25" customHeight="1">
      <c r="A28" s="55">
        <v>18</v>
      </c>
      <c r="B28" s="56" t="s">
        <v>37</v>
      </c>
      <c r="C28" s="55">
        <v>5</v>
      </c>
      <c r="D28" s="57"/>
      <c r="E28" s="101"/>
      <c r="F28" s="18"/>
      <c r="G28" s="18"/>
    </row>
    <row r="29" spans="1:7" ht="20.25" customHeight="1">
      <c r="A29" s="55">
        <v>19</v>
      </c>
      <c r="B29" s="56" t="s">
        <v>38</v>
      </c>
      <c r="C29" s="55">
        <v>8</v>
      </c>
      <c r="D29" s="57"/>
      <c r="E29" s="101"/>
      <c r="F29" s="18"/>
      <c r="G29" s="18"/>
    </row>
    <row r="30" spans="1:7" ht="28.5" customHeight="1">
      <c r="A30" s="55">
        <v>20</v>
      </c>
      <c r="B30" s="56" t="s">
        <v>10</v>
      </c>
      <c r="C30" s="55">
        <v>1</v>
      </c>
      <c r="D30" s="57"/>
      <c r="E30" s="101"/>
      <c r="F30" s="18"/>
      <c r="G30" s="18"/>
    </row>
    <row r="31" spans="1:5" ht="20.25" customHeight="1">
      <c r="A31" s="55">
        <v>21</v>
      </c>
      <c r="B31" s="56" t="s">
        <v>19</v>
      </c>
      <c r="C31" s="55">
        <v>10</v>
      </c>
      <c r="D31" s="57"/>
      <c r="E31" s="101"/>
    </row>
    <row r="32" spans="1:5" ht="20.25" customHeight="1">
      <c r="A32" s="55">
        <v>22</v>
      </c>
      <c r="B32" s="56" t="s">
        <v>120</v>
      </c>
      <c r="C32" s="55">
        <v>80</v>
      </c>
      <c r="D32" s="57"/>
      <c r="E32" s="101"/>
    </row>
    <row r="33" spans="1:5" ht="20.25" customHeight="1">
      <c r="A33" s="55">
        <v>23</v>
      </c>
      <c r="B33" s="56" t="s">
        <v>78</v>
      </c>
      <c r="C33" s="55">
        <v>100</v>
      </c>
      <c r="D33" s="57"/>
      <c r="E33" s="101"/>
    </row>
    <row r="34" spans="1:5" ht="20.25" customHeight="1">
      <c r="A34" s="55">
        <v>24</v>
      </c>
      <c r="B34" s="56" t="s">
        <v>155</v>
      </c>
      <c r="C34" s="55">
        <v>300</v>
      </c>
      <c r="D34" s="57"/>
      <c r="E34" s="101"/>
    </row>
    <row r="35" spans="1:5" ht="26.25" customHeight="1">
      <c r="A35" s="55">
        <v>25</v>
      </c>
      <c r="B35" s="56" t="s">
        <v>86</v>
      </c>
      <c r="C35" s="55">
        <v>30</v>
      </c>
      <c r="D35" s="57"/>
      <c r="E35" s="101"/>
    </row>
    <row r="36" spans="1:5" ht="20.25" customHeight="1">
      <c r="A36" s="55">
        <v>26</v>
      </c>
      <c r="B36" s="56" t="s">
        <v>11</v>
      </c>
      <c r="C36" s="55">
        <v>5</v>
      </c>
      <c r="D36" s="57"/>
      <c r="E36" s="101"/>
    </row>
    <row r="37" spans="1:5" ht="20.25" customHeight="1">
      <c r="A37" s="55">
        <v>27</v>
      </c>
      <c r="B37" s="56" t="s">
        <v>87</v>
      </c>
      <c r="C37" s="55">
        <v>5</v>
      </c>
      <c r="D37" s="57"/>
      <c r="E37" s="101"/>
    </row>
    <row r="38" spans="1:5" ht="20.25" customHeight="1">
      <c r="A38" s="55">
        <v>28</v>
      </c>
      <c r="B38" s="56" t="s">
        <v>156</v>
      </c>
      <c r="C38" s="55">
        <v>20</v>
      </c>
      <c r="D38" s="57"/>
      <c r="E38" s="101"/>
    </row>
    <row r="39" spans="1:5" ht="20.25" customHeight="1">
      <c r="A39" s="55">
        <v>29</v>
      </c>
      <c r="B39" s="56" t="s">
        <v>40</v>
      </c>
      <c r="C39" s="55">
        <v>5</v>
      </c>
      <c r="D39" s="57"/>
      <c r="E39" s="101"/>
    </row>
    <row r="40" spans="1:5" ht="20.25" customHeight="1">
      <c r="A40" s="55">
        <v>30</v>
      </c>
      <c r="B40" s="56" t="s">
        <v>88</v>
      </c>
      <c r="C40" s="55">
        <v>5</v>
      </c>
      <c r="D40" s="57"/>
      <c r="E40" s="101"/>
    </row>
    <row r="41" spans="1:5" ht="20.25" customHeight="1">
      <c r="A41" s="55">
        <v>31</v>
      </c>
      <c r="B41" s="56" t="s">
        <v>63</v>
      </c>
      <c r="C41" s="55">
        <v>5</v>
      </c>
      <c r="D41" s="57"/>
      <c r="E41" s="101"/>
    </row>
    <row r="42" spans="1:5" ht="20.25" customHeight="1">
      <c r="A42" s="55">
        <v>32</v>
      </c>
      <c r="B42" s="56" t="s">
        <v>66</v>
      </c>
      <c r="C42" s="55">
        <v>1</v>
      </c>
      <c r="D42" s="57"/>
      <c r="E42" s="101"/>
    </row>
    <row r="43" spans="1:5" ht="37.5" customHeight="1">
      <c r="A43" s="55">
        <v>33</v>
      </c>
      <c r="B43" s="86" t="s">
        <v>148</v>
      </c>
      <c r="C43" s="55">
        <v>5</v>
      </c>
      <c r="D43" s="57"/>
      <c r="E43" s="101"/>
    </row>
    <row r="44" spans="1:5" ht="20.25" customHeight="1">
      <c r="A44" s="55">
        <v>34</v>
      </c>
      <c r="B44" s="56" t="s">
        <v>70</v>
      </c>
      <c r="C44" s="55">
        <v>40</v>
      </c>
      <c r="D44" s="57"/>
      <c r="E44" s="101"/>
    </row>
    <row r="45" spans="1:5" ht="20.25" customHeight="1">
      <c r="A45" s="55">
        <v>35</v>
      </c>
      <c r="B45" s="56" t="s">
        <v>65</v>
      </c>
      <c r="C45" s="55">
        <v>40</v>
      </c>
      <c r="D45" s="57"/>
      <c r="E45" s="101"/>
    </row>
    <row r="46" spans="1:5" ht="20.25" customHeight="1">
      <c r="A46" s="55">
        <v>36</v>
      </c>
      <c r="B46" s="56" t="s">
        <v>113</v>
      </c>
      <c r="C46" s="55">
        <v>3</v>
      </c>
      <c r="D46" s="57"/>
      <c r="E46" s="101"/>
    </row>
    <row r="47" spans="1:5" ht="20.25" customHeight="1">
      <c r="A47" s="55">
        <v>37</v>
      </c>
      <c r="B47" s="56" t="s">
        <v>114</v>
      </c>
      <c r="C47" s="55">
        <v>3</v>
      </c>
      <c r="D47" s="57"/>
      <c r="E47" s="101"/>
    </row>
    <row r="48" spans="1:5" ht="20.25" customHeight="1">
      <c r="A48" s="55">
        <v>38</v>
      </c>
      <c r="B48" s="56" t="s">
        <v>57</v>
      </c>
      <c r="C48" s="55">
        <v>1</v>
      </c>
      <c r="D48" s="57"/>
      <c r="E48" s="101"/>
    </row>
    <row r="49" spans="1:5" ht="20.25" customHeight="1">
      <c r="A49" s="55">
        <v>39</v>
      </c>
      <c r="B49" s="56" t="s">
        <v>55</v>
      </c>
      <c r="C49" s="55">
        <v>1</v>
      </c>
      <c r="D49" s="57"/>
      <c r="E49" s="101"/>
    </row>
    <row r="50" spans="1:5" ht="20.25" customHeight="1">
      <c r="A50" s="55">
        <v>40</v>
      </c>
      <c r="B50" s="56" t="s">
        <v>56</v>
      </c>
      <c r="C50" s="55">
        <v>1</v>
      </c>
      <c r="D50" s="57"/>
      <c r="E50" s="101"/>
    </row>
    <row r="51" spans="1:5" ht="18.75" customHeight="1">
      <c r="A51" s="55">
        <v>41</v>
      </c>
      <c r="B51" s="56" t="s">
        <v>105</v>
      </c>
      <c r="C51" s="55">
        <v>150</v>
      </c>
      <c r="D51" s="57"/>
      <c r="E51" s="101"/>
    </row>
    <row r="52" spans="1:5" ht="17.25" customHeight="1">
      <c r="A52" s="55">
        <v>42</v>
      </c>
      <c r="B52" s="56" t="s">
        <v>106</v>
      </c>
      <c r="C52" s="55">
        <v>150</v>
      </c>
      <c r="D52" s="57"/>
      <c r="E52" s="101"/>
    </row>
    <row r="53" spans="1:5" ht="18" customHeight="1">
      <c r="A53" s="55">
        <v>43</v>
      </c>
      <c r="B53" s="56" t="s">
        <v>107</v>
      </c>
      <c r="C53" s="55">
        <v>150</v>
      </c>
      <c r="D53" s="57"/>
      <c r="E53" s="101"/>
    </row>
    <row r="54" spans="1:5" ht="20.25" customHeight="1">
      <c r="A54" s="55">
        <v>44</v>
      </c>
      <c r="B54" s="56" t="s">
        <v>45</v>
      </c>
      <c r="C54" s="55">
        <v>700</v>
      </c>
      <c r="D54" s="57"/>
      <c r="E54" s="101"/>
    </row>
    <row r="55" spans="1:5" ht="29.25" customHeight="1">
      <c r="A55" s="55">
        <v>45</v>
      </c>
      <c r="B55" s="56" t="s">
        <v>62</v>
      </c>
      <c r="C55" s="55">
        <v>500</v>
      </c>
      <c r="D55" s="57"/>
      <c r="E55" s="101"/>
    </row>
    <row r="56" spans="1:5" ht="28.5" customHeight="1">
      <c r="A56" s="55">
        <v>46</v>
      </c>
      <c r="B56" s="56" t="s">
        <v>46</v>
      </c>
      <c r="C56" s="55">
        <v>250</v>
      </c>
      <c r="D56" s="57"/>
      <c r="E56" s="101"/>
    </row>
    <row r="57" spans="1:5" ht="27.75" customHeight="1">
      <c r="A57" s="55">
        <v>47</v>
      </c>
      <c r="B57" s="56" t="s">
        <v>47</v>
      </c>
      <c r="C57" s="55">
        <v>250</v>
      </c>
      <c r="D57" s="57"/>
      <c r="E57" s="101"/>
    </row>
    <row r="58" spans="1:5" ht="29.25" customHeight="1">
      <c r="A58" s="55">
        <v>48</v>
      </c>
      <c r="B58" s="56" t="s">
        <v>48</v>
      </c>
      <c r="C58" s="55">
        <v>300</v>
      </c>
      <c r="D58" s="57"/>
      <c r="E58" s="101"/>
    </row>
    <row r="59" spans="1:5" ht="31.5" customHeight="1">
      <c r="A59" s="55">
        <v>49</v>
      </c>
      <c r="B59" s="56" t="s">
        <v>54</v>
      </c>
      <c r="C59" s="55">
        <v>1500</v>
      </c>
      <c r="D59" s="57"/>
      <c r="E59" s="101"/>
    </row>
    <row r="60" spans="1:5" ht="28.5" customHeight="1">
      <c r="A60" s="55">
        <v>50</v>
      </c>
      <c r="B60" s="56" t="s">
        <v>84</v>
      </c>
      <c r="C60" s="55">
        <v>1500</v>
      </c>
      <c r="D60" s="57"/>
      <c r="E60" s="101"/>
    </row>
    <row r="61" spans="1:5" ht="27" customHeight="1">
      <c r="A61" s="55">
        <v>51</v>
      </c>
      <c r="B61" s="56" t="s">
        <v>52</v>
      </c>
      <c r="C61" s="55">
        <v>1500</v>
      </c>
      <c r="D61" s="57"/>
      <c r="E61" s="101"/>
    </row>
    <row r="62" spans="1:5" ht="27" customHeight="1">
      <c r="A62" s="55">
        <v>52</v>
      </c>
      <c r="B62" s="56" t="s">
        <v>149</v>
      </c>
      <c r="C62" s="55">
        <v>2</v>
      </c>
      <c r="D62" s="57"/>
      <c r="E62" s="101"/>
    </row>
    <row r="63" spans="1:5" ht="29.25" customHeight="1">
      <c r="A63" s="55">
        <v>53</v>
      </c>
      <c r="B63" s="56" t="s">
        <v>53</v>
      </c>
      <c r="C63" s="55">
        <v>150</v>
      </c>
      <c r="D63" s="57"/>
      <c r="E63" s="101"/>
    </row>
    <row r="64" spans="1:5" ht="20.25" customHeight="1">
      <c r="A64" s="55">
        <v>54</v>
      </c>
      <c r="B64" s="56" t="s">
        <v>115</v>
      </c>
      <c r="C64" s="55">
        <v>15</v>
      </c>
      <c r="D64" s="57"/>
      <c r="E64" s="101"/>
    </row>
    <row r="65" spans="1:5" ht="20.25" customHeight="1">
      <c r="A65" s="55">
        <v>55</v>
      </c>
      <c r="B65" s="56" t="s">
        <v>20</v>
      </c>
      <c r="C65" s="55">
        <v>5</v>
      </c>
      <c r="D65" s="57"/>
      <c r="E65" s="101"/>
    </row>
    <row r="66" spans="1:5" ht="20.25" customHeight="1">
      <c r="A66" s="55">
        <v>56</v>
      </c>
      <c r="B66" s="56" t="s">
        <v>159</v>
      </c>
      <c r="C66" s="55">
        <v>5</v>
      </c>
      <c r="D66" s="57"/>
      <c r="E66" s="101"/>
    </row>
    <row r="67" spans="1:5" ht="20.25" customHeight="1">
      <c r="A67" s="55">
        <v>57</v>
      </c>
      <c r="B67" s="56" t="s">
        <v>59</v>
      </c>
      <c r="C67" s="55">
        <v>3</v>
      </c>
      <c r="D67" s="57"/>
      <c r="E67" s="101"/>
    </row>
    <row r="68" spans="1:5" ht="20.25" customHeight="1">
      <c r="A68" s="55">
        <v>58</v>
      </c>
      <c r="B68" s="56" t="s">
        <v>58</v>
      </c>
      <c r="C68" s="55">
        <v>2</v>
      </c>
      <c r="D68" s="57"/>
      <c r="E68" s="101"/>
    </row>
    <row r="69" spans="1:5" ht="20.25" customHeight="1">
      <c r="A69" s="55">
        <v>59</v>
      </c>
      <c r="B69" s="56" t="s">
        <v>116</v>
      </c>
      <c r="C69" s="55">
        <v>1</v>
      </c>
      <c r="D69" s="57"/>
      <c r="E69" s="101"/>
    </row>
    <row r="70" spans="1:5" ht="20.25" customHeight="1">
      <c r="A70" s="55">
        <v>60</v>
      </c>
      <c r="B70" s="56" t="s">
        <v>82</v>
      </c>
      <c r="C70" s="55">
        <v>15</v>
      </c>
      <c r="D70" s="57"/>
      <c r="E70" s="101"/>
    </row>
    <row r="71" spans="1:5" ht="24" customHeight="1">
      <c r="A71" s="55">
        <v>61</v>
      </c>
      <c r="B71" s="56" t="s">
        <v>83</v>
      </c>
      <c r="C71" s="55">
        <v>20</v>
      </c>
      <c r="D71" s="57"/>
      <c r="E71" s="101"/>
    </row>
    <row r="72" spans="1:5" ht="20.25" customHeight="1">
      <c r="A72" s="55">
        <v>62</v>
      </c>
      <c r="B72" s="56" t="s">
        <v>76</v>
      </c>
      <c r="C72" s="55">
        <v>35</v>
      </c>
      <c r="D72" s="57"/>
      <c r="E72" s="101"/>
    </row>
    <row r="73" spans="1:5" ht="24.75" customHeight="1">
      <c r="A73" s="55">
        <v>63</v>
      </c>
      <c r="B73" s="86" t="s">
        <v>144</v>
      </c>
      <c r="C73" s="55">
        <v>3</v>
      </c>
      <c r="D73" s="57"/>
      <c r="E73" s="101"/>
    </row>
    <row r="74" spans="1:5" ht="20.25" customHeight="1">
      <c r="A74" s="55">
        <v>64</v>
      </c>
      <c r="B74" s="56" t="s">
        <v>117</v>
      </c>
      <c r="C74" s="55">
        <v>8</v>
      </c>
      <c r="D74" s="57"/>
      <c r="E74" s="101"/>
    </row>
    <row r="75" spans="1:5" ht="24.75" customHeight="1">
      <c r="A75" s="55">
        <v>65</v>
      </c>
      <c r="B75" s="56" t="s">
        <v>118</v>
      </c>
      <c r="C75" s="55">
        <v>5</v>
      </c>
      <c r="D75" s="57"/>
      <c r="E75" s="101"/>
    </row>
    <row r="76" spans="1:5" ht="24.75" customHeight="1">
      <c r="A76" s="55">
        <v>66</v>
      </c>
      <c r="B76" s="86" t="s">
        <v>140</v>
      </c>
      <c r="C76" s="55">
        <v>6</v>
      </c>
      <c r="D76" s="57"/>
      <c r="E76" s="101"/>
    </row>
    <row r="77" spans="1:5" ht="62.25" customHeight="1">
      <c r="A77" s="55">
        <v>67</v>
      </c>
      <c r="B77" s="86" t="s">
        <v>142</v>
      </c>
      <c r="C77" s="55">
        <v>2</v>
      </c>
      <c r="D77" s="57"/>
      <c r="E77" s="101"/>
    </row>
    <row r="78" spans="1:5" ht="24.75" customHeight="1">
      <c r="A78" s="55">
        <v>68</v>
      </c>
      <c r="B78" s="86" t="s">
        <v>146</v>
      </c>
      <c r="C78" s="55">
        <v>5</v>
      </c>
      <c r="D78" s="57"/>
      <c r="E78" s="101"/>
    </row>
    <row r="79" spans="1:5" ht="24.75" customHeight="1">
      <c r="A79" s="55">
        <v>69</v>
      </c>
      <c r="B79" s="86" t="s">
        <v>145</v>
      </c>
      <c r="C79" s="55">
        <v>2</v>
      </c>
      <c r="D79" s="57"/>
      <c r="E79" s="101"/>
    </row>
    <row r="80" spans="1:5" ht="24.75" customHeight="1">
      <c r="A80" s="55">
        <v>70</v>
      </c>
      <c r="B80" s="86" t="s">
        <v>160</v>
      </c>
      <c r="C80" s="55">
        <v>1</v>
      </c>
      <c r="D80" s="57"/>
      <c r="E80" s="101"/>
    </row>
    <row r="81" spans="2:5" ht="20.25" customHeight="1">
      <c r="B81" s="104"/>
      <c r="C81" s="63" t="s">
        <v>4</v>
      </c>
      <c r="D81" s="85"/>
      <c r="E81" s="101"/>
    </row>
    <row r="82" spans="3:5" ht="20.25" customHeight="1">
      <c r="C82" s="64" t="s">
        <v>8</v>
      </c>
      <c r="D82" s="65"/>
      <c r="E82" s="2"/>
    </row>
    <row r="83" spans="3:5" ht="20.25" customHeight="1">
      <c r="C83" s="64" t="s">
        <v>3</v>
      </c>
      <c r="D83" s="72"/>
      <c r="E83" s="102"/>
    </row>
    <row r="84" ht="12.75">
      <c r="C84" s="66"/>
    </row>
    <row r="85" ht="12.75">
      <c r="A85" s="45" t="s">
        <v>23</v>
      </c>
    </row>
    <row r="86" ht="12.75">
      <c r="A86" s="45" t="s">
        <v>102</v>
      </c>
    </row>
    <row r="87" spans="1:5" ht="20.25" customHeight="1">
      <c r="A87" s="51" t="s">
        <v>13</v>
      </c>
      <c r="B87" s="52" t="s">
        <v>0</v>
      </c>
      <c r="C87" s="53" t="s">
        <v>1</v>
      </c>
      <c r="D87" s="53" t="s">
        <v>2</v>
      </c>
      <c r="E87" s="53" t="s">
        <v>3</v>
      </c>
    </row>
    <row r="88" spans="1:5" ht="20.25" customHeight="1">
      <c r="A88" s="55">
        <v>1</v>
      </c>
      <c r="B88" s="56" t="s">
        <v>31</v>
      </c>
      <c r="C88" s="100" t="s">
        <v>153</v>
      </c>
      <c r="D88" s="57"/>
      <c r="E88" s="103"/>
    </row>
    <row r="89" spans="1:5" ht="27.75" customHeight="1">
      <c r="A89" s="55">
        <v>2</v>
      </c>
      <c r="B89" s="56" t="s">
        <v>149</v>
      </c>
      <c r="C89" s="67">
        <v>15</v>
      </c>
      <c r="D89" s="57"/>
      <c r="E89" s="103"/>
    </row>
    <row r="90" spans="3:5" ht="20.25" customHeight="1">
      <c r="C90" s="63" t="s">
        <v>4</v>
      </c>
      <c r="D90" s="57"/>
      <c r="E90" s="103"/>
    </row>
    <row r="91" spans="3:5" ht="20.25" customHeight="1">
      <c r="C91" s="64" t="s">
        <v>8</v>
      </c>
      <c r="D91" s="65"/>
      <c r="E91" s="103"/>
    </row>
    <row r="92" spans="3:5" ht="20.25" customHeight="1">
      <c r="C92" s="64" t="s">
        <v>3</v>
      </c>
      <c r="D92" s="72"/>
      <c r="E92" s="103"/>
    </row>
    <row r="93" ht="12.75">
      <c r="C93" s="66"/>
    </row>
    <row r="94" ht="12.75">
      <c r="A94" s="45" t="s">
        <v>24</v>
      </c>
    </row>
    <row r="95" ht="12.75">
      <c r="A95" s="45" t="s">
        <v>151</v>
      </c>
    </row>
    <row r="96" spans="1:5" ht="20.25" customHeight="1">
      <c r="A96" s="88" t="s">
        <v>13</v>
      </c>
      <c r="B96" s="53" t="s">
        <v>0</v>
      </c>
      <c r="C96" s="53" t="s">
        <v>1</v>
      </c>
      <c r="D96" s="53" t="s">
        <v>2</v>
      </c>
      <c r="E96" s="87" t="s">
        <v>3</v>
      </c>
    </row>
    <row r="97" spans="1:5" ht="24.75" customHeight="1">
      <c r="A97" s="89">
        <v>1</v>
      </c>
      <c r="B97" s="86" t="s">
        <v>157</v>
      </c>
      <c r="C97" s="55">
        <v>20</v>
      </c>
      <c r="D97" s="57"/>
      <c r="E97" s="82"/>
    </row>
    <row r="98" spans="1:5" ht="26.25" customHeight="1">
      <c r="A98" s="89">
        <v>2</v>
      </c>
      <c r="B98" s="86" t="s">
        <v>158</v>
      </c>
      <c r="C98" s="55">
        <v>20</v>
      </c>
      <c r="D98" s="57"/>
      <c r="E98" s="82"/>
    </row>
    <row r="99" spans="1:5" ht="20.25" customHeight="1">
      <c r="A99" s="89">
        <v>3</v>
      </c>
      <c r="B99" s="86" t="s">
        <v>119</v>
      </c>
      <c r="C99" s="55">
        <v>2</v>
      </c>
      <c r="D99" s="57"/>
      <c r="E99" s="82"/>
    </row>
    <row r="100" spans="1:5" ht="20.25" customHeight="1">
      <c r="A100" s="89">
        <v>4</v>
      </c>
      <c r="B100" s="86" t="s">
        <v>9</v>
      </c>
      <c r="C100" s="55">
        <v>40</v>
      </c>
      <c r="D100" s="57"/>
      <c r="E100" s="82"/>
    </row>
    <row r="101" spans="1:5" ht="20.25" customHeight="1">
      <c r="A101" s="89">
        <v>5</v>
      </c>
      <c r="B101" s="86" t="s">
        <v>77</v>
      </c>
      <c r="C101" s="55">
        <v>40</v>
      </c>
      <c r="D101" s="57"/>
      <c r="E101" s="82"/>
    </row>
    <row r="102" spans="1:5" ht="20.25" customHeight="1">
      <c r="A102" s="89">
        <v>6</v>
      </c>
      <c r="B102" s="86" t="s">
        <v>17</v>
      </c>
      <c r="C102" s="55">
        <v>20</v>
      </c>
      <c r="D102" s="57"/>
      <c r="E102" s="82"/>
    </row>
    <row r="103" spans="1:5" ht="29.25" customHeight="1">
      <c r="A103" s="89">
        <v>7</v>
      </c>
      <c r="B103" s="86" t="s">
        <v>68</v>
      </c>
      <c r="C103" s="55">
        <v>2</v>
      </c>
      <c r="D103" s="57"/>
      <c r="E103" s="82"/>
    </row>
    <row r="104" spans="1:5" ht="31.5" customHeight="1">
      <c r="A104" s="89">
        <v>8</v>
      </c>
      <c r="B104" s="86" t="s">
        <v>67</v>
      </c>
      <c r="C104" s="55">
        <v>3</v>
      </c>
      <c r="D104" s="57"/>
      <c r="E104" s="82"/>
    </row>
    <row r="105" spans="1:5" ht="20.25" customHeight="1">
      <c r="A105" s="89">
        <v>9</v>
      </c>
      <c r="B105" s="86" t="s">
        <v>30</v>
      </c>
      <c r="C105" s="55">
        <v>50</v>
      </c>
      <c r="D105" s="57"/>
      <c r="E105" s="82"/>
    </row>
    <row r="106" spans="1:5" ht="20.25" customHeight="1">
      <c r="A106" s="89">
        <v>10</v>
      </c>
      <c r="B106" s="86" t="s">
        <v>31</v>
      </c>
      <c r="C106" s="55">
        <v>80</v>
      </c>
      <c r="D106" s="57"/>
      <c r="E106" s="82"/>
    </row>
    <row r="107" spans="1:5" ht="20.25" customHeight="1">
      <c r="A107" s="89">
        <v>11</v>
      </c>
      <c r="B107" s="86" t="s">
        <v>154</v>
      </c>
      <c r="C107" s="55">
        <v>30</v>
      </c>
      <c r="D107" s="57"/>
      <c r="E107" s="82"/>
    </row>
    <row r="108" spans="1:5" ht="24" customHeight="1">
      <c r="A108" s="89">
        <v>12</v>
      </c>
      <c r="B108" s="90" t="s">
        <v>112</v>
      </c>
      <c r="C108" s="55">
        <v>10</v>
      </c>
      <c r="D108" s="57"/>
      <c r="E108" s="82"/>
    </row>
    <row r="109" spans="1:5" ht="20.25" customHeight="1">
      <c r="A109" s="89">
        <v>13</v>
      </c>
      <c r="B109" s="91" t="s">
        <v>34</v>
      </c>
      <c r="C109" s="55">
        <v>30</v>
      </c>
      <c r="D109" s="57"/>
      <c r="E109" s="82"/>
    </row>
    <row r="110" spans="1:5" ht="20.25" customHeight="1">
      <c r="A110" s="89">
        <v>14</v>
      </c>
      <c r="B110" s="86" t="s">
        <v>38</v>
      </c>
      <c r="C110" s="55">
        <v>6</v>
      </c>
      <c r="D110" s="57"/>
      <c r="E110" s="82"/>
    </row>
    <row r="111" spans="1:5" ht="20.25" customHeight="1">
      <c r="A111" s="89">
        <v>15</v>
      </c>
      <c r="B111" s="86" t="s">
        <v>19</v>
      </c>
      <c r="C111" s="55">
        <v>8</v>
      </c>
      <c r="D111" s="57"/>
      <c r="E111" s="82"/>
    </row>
    <row r="112" spans="1:5" ht="20.25" customHeight="1">
      <c r="A112" s="89">
        <v>16</v>
      </c>
      <c r="B112" s="86" t="s">
        <v>155</v>
      </c>
      <c r="C112" s="55">
        <v>210</v>
      </c>
      <c r="D112" s="57"/>
      <c r="E112" s="82"/>
    </row>
    <row r="113" spans="1:5" ht="20.25" customHeight="1">
      <c r="A113" s="89">
        <v>17</v>
      </c>
      <c r="B113" s="86" t="s">
        <v>45</v>
      </c>
      <c r="C113" s="55">
        <v>100</v>
      </c>
      <c r="D113" s="57"/>
      <c r="E113" s="82"/>
    </row>
    <row r="114" spans="1:5" ht="27.75" customHeight="1">
      <c r="A114" s="89">
        <v>18</v>
      </c>
      <c r="B114" s="86" t="s">
        <v>62</v>
      </c>
      <c r="C114" s="55">
        <v>250</v>
      </c>
      <c r="D114" s="57"/>
      <c r="E114" s="82"/>
    </row>
    <row r="115" spans="1:5" ht="27.75" customHeight="1">
      <c r="A115" s="89">
        <v>19</v>
      </c>
      <c r="B115" s="86" t="s">
        <v>46</v>
      </c>
      <c r="C115" s="55">
        <v>80</v>
      </c>
      <c r="D115" s="57"/>
      <c r="E115" s="82"/>
    </row>
    <row r="116" spans="1:5" ht="26.25" customHeight="1">
      <c r="A116" s="89">
        <v>20</v>
      </c>
      <c r="B116" s="86" t="s">
        <v>47</v>
      </c>
      <c r="C116" s="55">
        <v>80</v>
      </c>
      <c r="D116" s="57"/>
      <c r="E116" s="82"/>
    </row>
    <row r="117" spans="1:5" ht="27.75" customHeight="1">
      <c r="A117" s="89">
        <v>21</v>
      </c>
      <c r="B117" s="86" t="s">
        <v>48</v>
      </c>
      <c r="C117" s="55">
        <v>45</v>
      </c>
      <c r="D117" s="57"/>
      <c r="E117" s="82"/>
    </row>
    <row r="118" spans="1:5" ht="28.5" customHeight="1">
      <c r="A118" s="89">
        <v>22</v>
      </c>
      <c r="B118" s="86" t="s">
        <v>54</v>
      </c>
      <c r="C118" s="55">
        <v>500</v>
      </c>
      <c r="D118" s="57"/>
      <c r="E118" s="82"/>
    </row>
    <row r="119" spans="1:5" ht="30" customHeight="1">
      <c r="A119" s="89">
        <v>23</v>
      </c>
      <c r="B119" s="86" t="s">
        <v>84</v>
      </c>
      <c r="C119" s="55">
        <v>1000</v>
      </c>
      <c r="D119" s="57"/>
      <c r="E119" s="82"/>
    </row>
    <row r="120" spans="1:5" ht="27" customHeight="1">
      <c r="A120" s="89">
        <v>24</v>
      </c>
      <c r="B120" s="86" t="s">
        <v>52</v>
      </c>
      <c r="C120" s="55">
        <v>1000</v>
      </c>
      <c r="D120" s="57"/>
      <c r="E120" s="82"/>
    </row>
    <row r="121" spans="1:5" ht="29.25" customHeight="1">
      <c r="A121" s="89">
        <v>25</v>
      </c>
      <c r="B121" s="86" t="s">
        <v>53</v>
      </c>
      <c r="C121" s="55">
        <v>500</v>
      </c>
      <c r="D121" s="57"/>
      <c r="E121" s="82"/>
    </row>
    <row r="122" spans="1:5" ht="18" customHeight="1">
      <c r="A122" s="89">
        <v>26</v>
      </c>
      <c r="B122" s="68" t="s">
        <v>73</v>
      </c>
      <c r="C122" s="67">
        <v>10</v>
      </c>
      <c r="D122" s="57"/>
      <c r="E122" s="82"/>
    </row>
    <row r="123" spans="1:5" ht="26.25" customHeight="1">
      <c r="A123" s="89">
        <v>27</v>
      </c>
      <c r="B123" s="92" t="s">
        <v>85</v>
      </c>
      <c r="C123" s="93">
        <v>10</v>
      </c>
      <c r="D123" s="94"/>
      <c r="E123" s="82"/>
    </row>
    <row r="124" spans="1:107" s="95" customFormat="1" ht="26.25" customHeight="1">
      <c r="A124" s="89">
        <v>28</v>
      </c>
      <c r="B124" s="97" t="s">
        <v>143</v>
      </c>
      <c r="C124" s="67">
        <v>7</v>
      </c>
      <c r="D124" s="57"/>
      <c r="E124" s="82"/>
      <c r="F124" s="18"/>
      <c r="G124" s="18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</row>
    <row r="125" spans="1:107" s="95" customFormat="1" ht="26.25" customHeight="1">
      <c r="A125" s="89">
        <v>29</v>
      </c>
      <c r="B125" s="97" t="s">
        <v>161</v>
      </c>
      <c r="C125" s="67">
        <v>4</v>
      </c>
      <c r="D125" s="57"/>
      <c r="E125" s="82"/>
      <c r="F125" s="18"/>
      <c r="G125" s="18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</row>
    <row r="126" spans="1:107" s="95" customFormat="1" ht="26.25" customHeight="1">
      <c r="A126" s="89">
        <v>30</v>
      </c>
      <c r="B126" s="97" t="s">
        <v>162</v>
      </c>
      <c r="C126" s="67">
        <v>2</v>
      </c>
      <c r="D126" s="57"/>
      <c r="E126" s="82"/>
      <c r="F126" s="18"/>
      <c r="G126" s="1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</row>
    <row r="127" spans="1:107" ht="20.25" customHeight="1">
      <c r="A127" s="59"/>
      <c r="B127" s="96"/>
      <c r="C127" s="64" t="s">
        <v>4</v>
      </c>
      <c r="D127" s="57"/>
      <c r="E127" s="82"/>
      <c r="F127" s="18"/>
      <c r="G127" s="1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</row>
    <row r="128" spans="1:107" ht="20.25" customHeight="1">
      <c r="A128" s="59"/>
      <c r="B128" s="96"/>
      <c r="C128" s="64" t="s">
        <v>8</v>
      </c>
      <c r="D128" s="65"/>
      <c r="E128" s="82"/>
      <c r="F128" s="18"/>
      <c r="G128" s="18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</row>
    <row r="129" spans="1:5" ht="20.25" customHeight="1">
      <c r="A129" s="59"/>
      <c r="B129" s="96"/>
      <c r="C129" s="64" t="s">
        <v>3</v>
      </c>
      <c r="D129" s="72"/>
      <c r="E129" s="82"/>
    </row>
    <row r="130" spans="1:5" ht="20.25" customHeight="1">
      <c r="A130" s="59"/>
      <c r="B130" s="96"/>
      <c r="C130" s="105"/>
      <c r="D130" s="98"/>
      <c r="E130" s="18"/>
    </row>
    <row r="131" spans="1:5" ht="20.25" customHeight="1">
      <c r="A131" s="59"/>
      <c r="B131" s="137" t="s">
        <v>177</v>
      </c>
      <c r="C131" s="105"/>
      <c r="D131" s="98"/>
      <c r="E131" s="18"/>
    </row>
    <row r="132" ht="12.75">
      <c r="C132" s="66"/>
    </row>
    <row r="133" ht="12.75">
      <c r="A133" s="45" t="s">
        <v>15</v>
      </c>
    </row>
    <row r="134" ht="12.75">
      <c r="A134" s="45" t="s">
        <v>104</v>
      </c>
    </row>
    <row r="135" spans="1:5" ht="20.25" customHeight="1">
      <c r="A135" s="51" t="s">
        <v>13</v>
      </c>
      <c r="B135" s="52" t="s">
        <v>0</v>
      </c>
      <c r="C135" s="53" t="s">
        <v>1</v>
      </c>
      <c r="D135" s="53" t="s">
        <v>2</v>
      </c>
      <c r="E135" s="53" t="s">
        <v>3</v>
      </c>
    </row>
    <row r="136" spans="1:5" ht="30" customHeight="1">
      <c r="A136" s="55">
        <v>1</v>
      </c>
      <c r="B136" s="56" t="s">
        <v>71</v>
      </c>
      <c r="C136" s="55">
        <v>1220</v>
      </c>
      <c r="D136" s="57"/>
      <c r="E136" s="82"/>
    </row>
    <row r="137" spans="1:5" ht="26.25" customHeight="1">
      <c r="A137" s="55">
        <v>2</v>
      </c>
      <c r="B137" s="56" t="s">
        <v>72</v>
      </c>
      <c r="C137" s="55">
        <v>4</v>
      </c>
      <c r="D137" s="57"/>
      <c r="E137" s="82"/>
    </row>
    <row r="138" spans="3:5" ht="20.25" customHeight="1">
      <c r="C138" s="63" t="s">
        <v>4</v>
      </c>
      <c r="D138" s="65"/>
      <c r="E138" s="82"/>
    </row>
    <row r="139" spans="3:5" ht="20.25" customHeight="1">
      <c r="C139" s="64" t="s">
        <v>8</v>
      </c>
      <c r="D139" s="69"/>
      <c r="E139" s="82"/>
    </row>
    <row r="140" spans="3:5" ht="20.25" customHeight="1">
      <c r="C140" s="64" t="s">
        <v>3</v>
      </c>
      <c r="D140" s="72"/>
      <c r="E140" s="2"/>
    </row>
    <row r="141" spans="3:4" ht="20.25" customHeight="1">
      <c r="C141" s="105"/>
      <c r="D141" s="98"/>
    </row>
    <row r="142" spans="3:4" ht="20.25" customHeight="1">
      <c r="C142" s="105"/>
      <c r="D142" s="98"/>
    </row>
    <row r="143" spans="3:4" ht="20.25" customHeight="1">
      <c r="C143" s="105"/>
      <c r="D143" s="98"/>
    </row>
    <row r="145" ht="12.75">
      <c r="A145" s="45" t="s">
        <v>16</v>
      </c>
    </row>
    <row r="146" ht="12.75">
      <c r="A146" s="45" t="s">
        <v>121</v>
      </c>
    </row>
    <row r="147" spans="1:5" ht="20.25" customHeight="1">
      <c r="A147" s="51" t="s">
        <v>13</v>
      </c>
      <c r="B147" s="52" t="s">
        <v>0</v>
      </c>
      <c r="C147" s="53" t="s">
        <v>1</v>
      </c>
      <c r="D147" s="53" t="s">
        <v>2</v>
      </c>
      <c r="E147" s="53" t="s">
        <v>3</v>
      </c>
    </row>
    <row r="148" spans="1:5" ht="29.25" customHeight="1">
      <c r="A148" s="55">
        <v>1</v>
      </c>
      <c r="B148" s="56" t="s">
        <v>71</v>
      </c>
      <c r="C148" s="55">
        <v>480</v>
      </c>
      <c r="D148" s="57"/>
      <c r="E148" s="82"/>
    </row>
    <row r="149" spans="1:5" ht="30" customHeight="1">
      <c r="A149" s="55">
        <v>2</v>
      </c>
      <c r="B149" s="56" t="s">
        <v>72</v>
      </c>
      <c r="C149" s="55">
        <v>3</v>
      </c>
      <c r="D149" s="57"/>
      <c r="E149" s="82"/>
    </row>
    <row r="150" spans="1:5" ht="30" customHeight="1">
      <c r="A150" s="55">
        <v>3</v>
      </c>
      <c r="B150" s="68" t="s">
        <v>178</v>
      </c>
      <c r="C150" s="55">
        <v>2</v>
      </c>
      <c r="D150" s="57"/>
      <c r="E150" s="82"/>
    </row>
    <row r="151" spans="1:9" ht="20.25" customHeight="1">
      <c r="A151" s="95"/>
      <c r="B151" s="61"/>
      <c r="C151" s="64" t="s">
        <v>4</v>
      </c>
      <c r="D151" s="72"/>
      <c r="E151" s="2"/>
      <c r="F151" s="18"/>
      <c r="G151" s="18"/>
      <c r="H151" s="59"/>
      <c r="I151" s="59"/>
    </row>
    <row r="152" spans="1:9" ht="20.25" customHeight="1">
      <c r="A152" s="95"/>
      <c r="B152" s="61"/>
      <c r="C152" s="64" t="s">
        <v>150</v>
      </c>
      <c r="D152" s="72"/>
      <c r="E152" s="2"/>
      <c r="F152" s="18"/>
      <c r="G152" s="18"/>
      <c r="H152" s="59"/>
      <c r="I152" s="59"/>
    </row>
    <row r="153" spans="2:9" ht="409.5">
      <c r="B153" s="96"/>
      <c r="C153" s="139" t="s">
        <v>3</v>
      </c>
      <c r="D153" s="54"/>
      <c r="E153" s="138"/>
      <c r="F153" s="18"/>
      <c r="G153" s="18"/>
      <c r="H153" s="59"/>
      <c r="I153" s="59"/>
    </row>
    <row r="154" ht="409.5">
      <c r="D154" s="70"/>
    </row>
    <row r="155" spans="3:4" ht="409.5">
      <c r="C155" s="124"/>
      <c r="D155" s="124"/>
    </row>
    <row r="180" spans="5:6" ht="12.75">
      <c r="E180" s="19"/>
      <c r="F180" s="19"/>
    </row>
    <row r="181" spans="5:7" ht="12.75">
      <c r="E181" s="38"/>
      <c r="F181" s="38"/>
      <c r="G181" s="15"/>
    </row>
    <row r="182" spans="5:6" ht="12.75">
      <c r="E182" s="38"/>
      <c r="F182" s="38"/>
    </row>
    <row r="183" spans="5:6" ht="12.75">
      <c r="E183" s="38"/>
      <c r="F183" s="38"/>
    </row>
    <row r="184" spans="5:6" ht="12.75">
      <c r="E184" s="38"/>
      <c r="F184" s="38"/>
    </row>
    <row r="185" spans="5:6" ht="12.75">
      <c r="E185" s="38"/>
      <c r="F185" s="38"/>
    </row>
    <row r="186" spans="5:6" ht="12.75">
      <c r="E186" s="40"/>
      <c r="F186" s="38"/>
    </row>
    <row r="187" spans="5:6" ht="12.75">
      <c r="E187" s="40"/>
      <c r="F187" s="38"/>
    </row>
    <row r="188" spans="5:6" ht="12.75">
      <c r="E188" s="38"/>
      <c r="F188" s="38"/>
    </row>
    <row r="189" spans="5:6" ht="12.75">
      <c r="E189" s="38"/>
      <c r="F189" s="38"/>
    </row>
    <row r="190" spans="5:6" ht="12.75">
      <c r="E190" s="38"/>
      <c r="F190" s="38"/>
    </row>
    <row r="191" spans="5:6" ht="12.75">
      <c r="E191" s="38"/>
      <c r="F191" s="38"/>
    </row>
    <row r="192" spans="5:6" ht="12.75">
      <c r="E192" s="38"/>
      <c r="F192" s="38"/>
    </row>
    <row r="193" spans="5:6" ht="12.75">
      <c r="E193" s="38"/>
      <c r="F193" s="38"/>
    </row>
    <row r="194" spans="5:6" ht="12.75">
      <c r="E194" s="38"/>
      <c r="F194" s="38"/>
    </row>
    <row r="195" spans="5:6" ht="12.75">
      <c r="E195" s="38"/>
      <c r="F195" s="38"/>
    </row>
    <row r="196" spans="5:6" ht="12.75">
      <c r="E196" s="38"/>
      <c r="F196" s="38"/>
    </row>
    <row r="197" spans="5:6" ht="12.75">
      <c r="E197" s="38"/>
      <c r="F197" s="38"/>
    </row>
    <row r="198" spans="5:6" ht="12.75">
      <c r="E198" s="38"/>
      <c r="F198" s="38"/>
    </row>
    <row r="199" spans="5:6" ht="12.75">
      <c r="E199" s="38"/>
      <c r="F199" s="38"/>
    </row>
    <row r="200" spans="5:6" ht="12.75">
      <c r="E200" s="38"/>
      <c r="F200" s="38"/>
    </row>
    <row r="201" spans="5:6" ht="12.75">
      <c r="E201" s="38"/>
      <c r="F201" s="38"/>
    </row>
    <row r="202" spans="5:6" ht="12.75">
      <c r="E202" s="38"/>
      <c r="F202" s="38"/>
    </row>
    <row r="203" spans="5:6" ht="12.75">
      <c r="E203" s="38"/>
      <c r="F203" s="38"/>
    </row>
    <row r="204" spans="5:6" ht="12.75">
      <c r="E204" s="38"/>
      <c r="F204" s="38"/>
    </row>
    <row r="205" spans="5:6" ht="12.75">
      <c r="E205" s="38"/>
      <c r="F205" s="38"/>
    </row>
    <row r="206" spans="5:6" ht="12.75">
      <c r="E206" s="38"/>
      <c r="F206" s="38"/>
    </row>
    <row r="207" spans="5:6" ht="12.75">
      <c r="E207" s="38"/>
      <c r="F207" s="38"/>
    </row>
    <row r="208" spans="5:6" ht="12.75">
      <c r="E208" s="38"/>
      <c r="F208" s="38"/>
    </row>
    <row r="209" spans="5:6" ht="12.75">
      <c r="E209" s="38"/>
      <c r="F209" s="38"/>
    </row>
    <row r="210" spans="5:6" ht="12.75">
      <c r="E210" s="38"/>
      <c r="F210" s="38"/>
    </row>
    <row r="211" spans="5:6" ht="12.75">
      <c r="E211" s="38"/>
      <c r="F211" s="38"/>
    </row>
    <row r="212" spans="5:6" ht="12.75">
      <c r="E212" s="38"/>
      <c r="F212" s="38"/>
    </row>
    <row r="213" spans="5:6" ht="12.75">
      <c r="E213" s="38"/>
      <c r="F213" s="38"/>
    </row>
    <row r="214" spans="5:6" ht="12.75">
      <c r="E214" s="38"/>
      <c r="F214" s="38"/>
    </row>
    <row r="215" spans="5:6" ht="12.75">
      <c r="E215" s="38"/>
      <c r="F215" s="38"/>
    </row>
    <row r="216" spans="5:6" ht="12.75">
      <c r="E216" s="38"/>
      <c r="F216" s="38"/>
    </row>
    <row r="217" spans="5:6" ht="12.75">
      <c r="E217" s="38"/>
      <c r="F217" s="38"/>
    </row>
    <row r="218" spans="5:6" ht="12.75">
      <c r="E218" s="38"/>
      <c r="F218" s="38"/>
    </row>
    <row r="219" spans="5:6" ht="12.75">
      <c r="E219" s="38"/>
      <c r="F219" s="38"/>
    </row>
    <row r="220" spans="5:6" ht="12.75">
      <c r="E220" s="38"/>
      <c r="F220" s="38"/>
    </row>
    <row r="221" spans="5:6" ht="12.75">
      <c r="E221" s="38"/>
      <c r="F221" s="38"/>
    </row>
    <row r="222" spans="5:6" ht="12.75">
      <c r="E222" s="38"/>
      <c r="F222" s="38"/>
    </row>
    <row r="223" spans="5:6" ht="12.75">
      <c r="E223" s="38"/>
      <c r="F223" s="38"/>
    </row>
    <row r="224" spans="5:6" ht="12.75">
      <c r="E224" s="38"/>
      <c r="F224" s="38"/>
    </row>
    <row r="225" spans="5:6" ht="12.75">
      <c r="E225" s="38"/>
      <c r="F225" s="38"/>
    </row>
    <row r="226" spans="5:6" ht="12.75">
      <c r="E226" s="38"/>
      <c r="F226" s="38"/>
    </row>
    <row r="227" spans="5:6" ht="12.75">
      <c r="E227" s="38"/>
      <c r="F227" s="38"/>
    </row>
    <row r="228" spans="5:6" ht="12.75">
      <c r="E228" s="38"/>
      <c r="F228" s="38"/>
    </row>
    <row r="229" spans="5:6" ht="12.75">
      <c r="E229" s="38"/>
      <c r="F229" s="38"/>
    </row>
    <row r="230" spans="5:6" ht="12.75">
      <c r="E230" s="38"/>
      <c r="F230" s="38"/>
    </row>
    <row r="231" spans="5:6" ht="12.75">
      <c r="E231" s="38"/>
      <c r="F231" s="38"/>
    </row>
    <row r="232" spans="5:6" ht="12.75">
      <c r="E232" s="38"/>
      <c r="F232" s="38"/>
    </row>
    <row r="233" spans="5:6" ht="12.75">
      <c r="E233" s="38"/>
      <c r="F233" s="38"/>
    </row>
    <row r="234" spans="5:6" ht="12.75">
      <c r="E234" s="38"/>
      <c r="F234" s="38"/>
    </row>
    <row r="235" spans="5:6" ht="12.75">
      <c r="E235" s="38"/>
      <c r="F235" s="38"/>
    </row>
    <row r="236" spans="5:6" ht="12.75">
      <c r="E236" s="38"/>
      <c r="F236" s="38"/>
    </row>
    <row r="237" spans="5:6" ht="12.75">
      <c r="E237" s="38"/>
      <c r="F237" s="38"/>
    </row>
    <row r="238" spans="5:6" ht="12.75">
      <c r="E238" s="38"/>
      <c r="F238" s="38"/>
    </row>
    <row r="239" spans="5:6" ht="12.75">
      <c r="E239" s="38"/>
      <c r="F239" s="38"/>
    </row>
    <row r="240" spans="5:6" ht="12.75">
      <c r="E240" s="38"/>
      <c r="F240" s="38"/>
    </row>
    <row r="241" spans="5:6" ht="12.75">
      <c r="E241" s="38"/>
      <c r="F241" s="38"/>
    </row>
    <row r="242" spans="5:6" ht="12.75">
      <c r="E242" s="38"/>
      <c r="F242" s="38"/>
    </row>
    <row r="243" spans="5:6" ht="12.75">
      <c r="E243" s="38"/>
      <c r="F243" s="38"/>
    </row>
    <row r="244" spans="5:6" ht="409.5">
      <c r="E244" s="38"/>
      <c r="F244" s="38"/>
    </row>
    <row r="245" spans="5:6" ht="409.5">
      <c r="E245" s="38"/>
      <c r="F245" s="38"/>
    </row>
    <row r="246" spans="5:6" ht="409.5">
      <c r="E246" s="38"/>
      <c r="F246" s="38"/>
    </row>
    <row r="247" spans="5:6" ht="409.5">
      <c r="E247" s="38"/>
      <c r="F247" s="38"/>
    </row>
    <row r="248" spans="5:6" ht="409.5">
      <c r="E248" s="38"/>
      <c r="F248" s="38"/>
    </row>
    <row r="255" spans="5:6" ht="409.5">
      <c r="E255" s="19"/>
      <c r="F255" s="19"/>
    </row>
    <row r="256" spans="5:6" ht="409.5">
      <c r="E256" s="18"/>
      <c r="F256" s="18"/>
    </row>
    <row r="263" spans="5:6" ht="12.75">
      <c r="E263" s="19"/>
      <c r="F263" s="19"/>
    </row>
    <row r="264" spans="5:6" ht="12.75">
      <c r="E264" s="42"/>
      <c r="F264" s="42"/>
    </row>
    <row r="265" spans="5:6" ht="12.75">
      <c r="E265" s="42"/>
      <c r="F265" s="42"/>
    </row>
    <row r="266" spans="5:6" ht="12.75">
      <c r="E266" s="42"/>
      <c r="F266" s="42"/>
    </row>
    <row r="267" spans="5:6" ht="12.75">
      <c r="E267" s="42"/>
      <c r="F267" s="42"/>
    </row>
    <row r="268" spans="5:6" ht="12.75">
      <c r="E268" s="42"/>
      <c r="F268" s="42"/>
    </row>
    <row r="269" spans="5:6" ht="12.75">
      <c r="E269" s="42"/>
      <c r="F269" s="42"/>
    </row>
    <row r="270" spans="5:6" ht="12.75">
      <c r="E270" s="42"/>
      <c r="F270" s="42"/>
    </row>
    <row r="271" spans="5:6" ht="12.75">
      <c r="E271" s="42"/>
      <c r="F271" s="42"/>
    </row>
    <row r="272" spans="5:6" ht="12.75">
      <c r="E272" s="42"/>
      <c r="F272" s="42"/>
    </row>
    <row r="273" spans="5:6" ht="12.75">
      <c r="E273" s="42"/>
      <c r="F273" s="42"/>
    </row>
    <row r="274" spans="5:6" ht="12.75">
      <c r="E274" s="42"/>
      <c r="F274" s="42"/>
    </row>
    <row r="275" spans="5:6" ht="12.75">
      <c r="E275" s="42"/>
      <c r="F275" s="42"/>
    </row>
    <row r="276" spans="5:6" ht="12.75">
      <c r="E276" s="42"/>
      <c r="F276" s="42"/>
    </row>
    <row r="277" spans="5:6" ht="12.75">
      <c r="E277" s="42"/>
      <c r="F277" s="42"/>
    </row>
    <row r="278" spans="5:6" ht="12.75">
      <c r="E278" s="42"/>
      <c r="F278" s="42"/>
    </row>
    <row r="279" spans="5:6" ht="12.75">
      <c r="E279" s="42"/>
      <c r="F279" s="42"/>
    </row>
    <row r="280" spans="5:6" ht="12.75">
      <c r="E280" s="42"/>
      <c r="F280" s="42"/>
    </row>
    <row r="281" spans="5:6" ht="12.75">
      <c r="E281" s="42"/>
      <c r="F281" s="42"/>
    </row>
    <row r="282" spans="5:6" ht="12.75">
      <c r="E282" s="42"/>
      <c r="F282" s="42"/>
    </row>
    <row r="283" spans="5:6" ht="409.5">
      <c r="E283" s="42"/>
      <c r="F283" s="42"/>
    </row>
    <row r="284" spans="5:6" ht="409.5">
      <c r="E284" s="42"/>
      <c r="F284" s="42"/>
    </row>
    <row r="285" spans="5:6" ht="409.5">
      <c r="E285" s="42"/>
      <c r="F285" s="42"/>
    </row>
    <row r="286" spans="5:6" ht="409.5">
      <c r="E286" s="42"/>
      <c r="F286" s="42"/>
    </row>
    <row r="287" spans="5:6" ht="409.5">
      <c r="E287" s="42"/>
      <c r="F287" s="42"/>
    </row>
    <row r="288" spans="5:6" ht="12.75">
      <c r="E288" s="42"/>
      <c r="F288" s="42"/>
    </row>
    <row r="296" spans="5:6" ht="409.5">
      <c r="E296" s="19"/>
      <c r="F296" s="19"/>
    </row>
    <row r="297" spans="5:6" ht="12.75">
      <c r="E297" s="18"/>
      <c r="F297" s="18"/>
    </row>
    <row r="298" spans="5:6" ht="12.75">
      <c r="E298" s="18"/>
      <c r="F298" s="18"/>
    </row>
    <row r="304" spans="5:6" ht="12.75">
      <c r="E304" s="19"/>
      <c r="F304" s="19"/>
    </row>
    <row r="305" spans="5:6" ht="12.75">
      <c r="E305" s="18"/>
      <c r="F305" s="18"/>
    </row>
  </sheetData>
  <sheetProtection/>
  <mergeCells count="1">
    <mergeCell ref="C155:D15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B249"/>
  <sheetViews>
    <sheetView zoomScalePageLayoutView="0" workbookViewId="0" topLeftCell="A46">
      <selection activeCell="A1" sqref="A1:D100"/>
    </sheetView>
  </sheetViews>
  <sheetFormatPr defaultColWidth="9.140625" defaultRowHeight="12.75"/>
  <cols>
    <col min="1" max="1" width="4.421875" style="48" customWidth="1"/>
    <col min="2" max="2" width="86.421875" style="46" customWidth="1"/>
    <col min="3" max="3" width="15.140625" style="47" customWidth="1"/>
    <col min="4" max="4" width="12.7109375" style="13" customWidth="1"/>
    <col min="5" max="5" width="20.00390625" style="13" customWidth="1"/>
    <col min="6" max="6" width="9.140625" style="13" customWidth="1"/>
    <col min="7" max="16384" width="9.140625" style="48" customWidth="1"/>
  </cols>
  <sheetData>
    <row r="2" spans="2:4" ht="15.75">
      <c r="B2" s="112"/>
      <c r="C2" s="115"/>
      <c r="D2" s="118"/>
    </row>
    <row r="3" spans="2:4" ht="12.75">
      <c r="B3" s="112"/>
      <c r="C3" s="48"/>
      <c r="D3" s="48"/>
    </row>
    <row r="4" spans="2:4" ht="15">
      <c r="B4" s="120" t="s">
        <v>169</v>
      </c>
      <c r="C4" s="116"/>
      <c r="D4" s="113"/>
    </row>
    <row r="5" spans="2:4" ht="15.75">
      <c r="B5" s="113" t="s">
        <v>170</v>
      </c>
      <c r="C5" s="115"/>
      <c r="D5" s="114"/>
    </row>
    <row r="6" spans="2:4" ht="15.75">
      <c r="B6" s="114"/>
      <c r="C6" s="115"/>
      <c r="D6" s="113"/>
    </row>
    <row r="7" spans="1:4" ht="14.25">
      <c r="A7" s="134" t="s">
        <v>172</v>
      </c>
      <c r="B7" s="135"/>
      <c r="C7" s="117"/>
      <c r="D7" s="117"/>
    </row>
    <row r="9" ht="15">
      <c r="B9" s="119" t="s">
        <v>171</v>
      </c>
    </row>
    <row r="11" ht="15">
      <c r="B11" s="119" t="s">
        <v>173</v>
      </c>
    </row>
    <row r="13" ht="15">
      <c r="B13" s="119" t="s">
        <v>174</v>
      </c>
    </row>
    <row r="16" spans="1:4" ht="12.75">
      <c r="A16" s="121" t="s">
        <v>167</v>
      </c>
      <c r="B16" s="49"/>
      <c r="D16" s="79"/>
    </row>
    <row r="17" spans="1:5" ht="20.25" customHeight="1">
      <c r="A17" s="51" t="s">
        <v>13</v>
      </c>
      <c r="B17" s="52" t="s">
        <v>0</v>
      </c>
      <c r="C17" s="133" t="s">
        <v>166</v>
      </c>
      <c r="D17" s="132"/>
      <c r="E17" s="99"/>
    </row>
    <row r="18" spans="1:6" ht="12.75">
      <c r="A18" s="55">
        <v>1</v>
      </c>
      <c r="B18" s="107" t="s">
        <v>155</v>
      </c>
      <c r="C18" s="131"/>
      <c r="D18" s="132"/>
      <c r="E18" s="83"/>
      <c r="F18" s="84"/>
    </row>
    <row r="19" spans="1:6" ht="12.75">
      <c r="A19" s="55">
        <v>3</v>
      </c>
      <c r="B19" s="107" t="s">
        <v>78</v>
      </c>
      <c r="C19" s="131"/>
      <c r="D19" s="132"/>
      <c r="E19" s="18"/>
      <c r="F19" s="84"/>
    </row>
    <row r="20" spans="1:6" ht="12.75">
      <c r="A20" s="55">
        <v>4</v>
      </c>
      <c r="B20" s="107" t="s">
        <v>160</v>
      </c>
      <c r="C20" s="131"/>
      <c r="D20" s="132"/>
      <c r="E20" s="18"/>
      <c r="F20" s="84"/>
    </row>
    <row r="21" spans="1:6" ht="12.75">
      <c r="A21" s="55">
        <v>5</v>
      </c>
      <c r="B21" s="107" t="s">
        <v>55</v>
      </c>
      <c r="C21" s="131"/>
      <c r="D21" s="132"/>
      <c r="E21" s="18"/>
      <c r="F21" s="84"/>
    </row>
    <row r="22" spans="1:6" ht="12.75">
      <c r="A22" s="55">
        <v>6</v>
      </c>
      <c r="B22" s="107" t="s">
        <v>56</v>
      </c>
      <c r="C22" s="131"/>
      <c r="D22" s="132"/>
      <c r="E22" s="18"/>
      <c r="F22" s="84"/>
    </row>
    <row r="23" spans="1:6" ht="12.75">
      <c r="A23" s="55">
        <v>7</v>
      </c>
      <c r="B23" s="107" t="s">
        <v>57</v>
      </c>
      <c r="C23" s="131"/>
      <c r="D23" s="132"/>
      <c r="E23" s="18"/>
      <c r="F23" s="84"/>
    </row>
    <row r="24" spans="1:6" ht="12.75">
      <c r="A24" s="55">
        <v>8</v>
      </c>
      <c r="B24" s="107" t="s">
        <v>70</v>
      </c>
      <c r="C24" s="131"/>
      <c r="D24" s="132"/>
      <c r="E24" s="18"/>
      <c r="F24" s="84"/>
    </row>
    <row r="25" spans="1:6" ht="12.75">
      <c r="A25" s="55">
        <v>9</v>
      </c>
      <c r="B25" s="107" t="s">
        <v>148</v>
      </c>
      <c r="C25" s="131"/>
      <c r="D25" s="132"/>
      <c r="E25" s="18"/>
      <c r="F25" s="84"/>
    </row>
    <row r="26" spans="1:6" ht="12.75">
      <c r="A26" s="55">
        <v>10</v>
      </c>
      <c r="B26" s="91" t="s">
        <v>66</v>
      </c>
      <c r="C26" s="131"/>
      <c r="D26" s="132"/>
      <c r="E26" s="18"/>
      <c r="F26" s="84"/>
    </row>
    <row r="27" spans="1:6" ht="12.75">
      <c r="A27" s="55">
        <v>11</v>
      </c>
      <c r="B27" s="107" t="s">
        <v>146</v>
      </c>
      <c r="C27" s="131"/>
      <c r="D27" s="132"/>
      <c r="E27" s="18"/>
      <c r="F27" s="84"/>
    </row>
    <row r="28" spans="1:6" ht="12.75">
      <c r="A28" s="55">
        <v>12</v>
      </c>
      <c r="B28" s="109" t="s">
        <v>143</v>
      </c>
      <c r="C28" s="131"/>
      <c r="D28" s="132"/>
      <c r="E28" s="18"/>
      <c r="F28" s="84"/>
    </row>
    <row r="29" spans="1:6" ht="12.75">
      <c r="A29" s="55">
        <v>13</v>
      </c>
      <c r="B29" s="107" t="s">
        <v>34</v>
      </c>
      <c r="C29" s="131"/>
      <c r="D29" s="132"/>
      <c r="E29" s="18"/>
      <c r="F29" s="84"/>
    </row>
    <row r="30" spans="1:6" ht="12.75">
      <c r="A30" s="55">
        <v>15</v>
      </c>
      <c r="B30" s="91" t="s">
        <v>35</v>
      </c>
      <c r="C30" s="131"/>
      <c r="D30" s="132"/>
      <c r="E30" s="18"/>
      <c r="F30" s="18"/>
    </row>
    <row r="31" spans="1:6" ht="12.75">
      <c r="A31" s="55">
        <v>16</v>
      </c>
      <c r="B31" s="96" t="s">
        <v>162</v>
      </c>
      <c r="C31" s="131"/>
      <c r="D31" s="132"/>
      <c r="E31" s="18"/>
      <c r="F31" s="18"/>
    </row>
    <row r="32" spans="1:6" ht="12.75">
      <c r="A32" s="55">
        <v>17</v>
      </c>
      <c r="B32" s="109" t="s">
        <v>161</v>
      </c>
      <c r="C32" s="131"/>
      <c r="D32" s="132"/>
      <c r="E32" s="18"/>
      <c r="F32" s="18"/>
    </row>
    <row r="33" spans="1:6" ht="12.75">
      <c r="A33" s="55">
        <v>18</v>
      </c>
      <c r="B33" s="107" t="s">
        <v>10</v>
      </c>
      <c r="C33" s="131"/>
      <c r="D33" s="132"/>
      <c r="E33" s="18"/>
      <c r="F33" s="18"/>
    </row>
    <row r="34" spans="1:6" ht="12.75">
      <c r="A34" s="55">
        <v>19</v>
      </c>
      <c r="B34" s="107" t="s">
        <v>19</v>
      </c>
      <c r="C34" s="131"/>
      <c r="D34" s="132"/>
      <c r="E34" s="18"/>
      <c r="F34" s="18"/>
    </row>
    <row r="35" spans="1:4" ht="12.75">
      <c r="A35" s="55">
        <v>21</v>
      </c>
      <c r="B35" s="107" t="s">
        <v>145</v>
      </c>
      <c r="C35" s="131"/>
      <c r="D35" s="132"/>
    </row>
    <row r="36" spans="1:4" ht="12.75">
      <c r="A36" s="55">
        <v>22</v>
      </c>
      <c r="B36" s="107" t="s">
        <v>20</v>
      </c>
      <c r="C36" s="131"/>
      <c r="D36" s="132"/>
    </row>
    <row r="37" spans="1:4" ht="12.75">
      <c r="A37" s="55">
        <v>23</v>
      </c>
      <c r="B37" s="107" t="s">
        <v>83</v>
      </c>
      <c r="C37" s="131"/>
      <c r="D37" s="132"/>
    </row>
    <row r="38" spans="1:4" ht="12.75">
      <c r="A38" s="55">
        <v>24</v>
      </c>
      <c r="B38" s="107" t="s">
        <v>82</v>
      </c>
      <c r="C38" s="131"/>
      <c r="D38" s="132"/>
    </row>
    <row r="39" spans="1:4" ht="12.75">
      <c r="A39" s="55">
        <v>25</v>
      </c>
      <c r="B39" s="107" t="s">
        <v>76</v>
      </c>
      <c r="C39" s="131"/>
      <c r="D39" s="132"/>
    </row>
    <row r="40" spans="1:4" ht="12.75">
      <c r="A40" s="55">
        <v>26</v>
      </c>
      <c r="B40" s="107" t="s">
        <v>11</v>
      </c>
      <c r="C40" s="131"/>
      <c r="D40" s="132"/>
    </row>
    <row r="41" spans="1:4" ht="12.75">
      <c r="A41" s="55">
        <v>27</v>
      </c>
      <c r="B41" s="107" t="s">
        <v>48</v>
      </c>
      <c r="C41" s="131"/>
      <c r="D41" s="132"/>
    </row>
    <row r="42" spans="1:4" ht="12.75">
      <c r="A42" s="55">
        <v>29</v>
      </c>
      <c r="B42" s="107" t="s">
        <v>114</v>
      </c>
      <c r="C42" s="131"/>
      <c r="D42" s="132"/>
    </row>
    <row r="43" spans="1:4" ht="12.75">
      <c r="A43" s="55">
        <v>30</v>
      </c>
      <c r="B43" s="107" t="s">
        <v>116</v>
      </c>
      <c r="C43" s="131"/>
      <c r="D43" s="132"/>
    </row>
    <row r="44" spans="1:4" ht="12.75">
      <c r="A44" s="55">
        <v>31</v>
      </c>
      <c r="B44" s="107" t="s">
        <v>140</v>
      </c>
      <c r="C44" s="131"/>
      <c r="D44" s="132"/>
    </row>
    <row r="45" spans="1:4" ht="12.75">
      <c r="A45" s="55">
        <v>32</v>
      </c>
      <c r="B45" s="107" t="s">
        <v>120</v>
      </c>
      <c r="C45" s="131"/>
      <c r="D45" s="132"/>
    </row>
    <row r="46" spans="1:4" ht="12.75">
      <c r="A46" s="55">
        <v>33</v>
      </c>
      <c r="B46" s="91" t="s">
        <v>65</v>
      </c>
      <c r="C46" s="131"/>
      <c r="D46" s="132"/>
    </row>
    <row r="47" spans="1:4" ht="12.75">
      <c r="A47" s="55">
        <v>34</v>
      </c>
      <c r="B47" s="107" t="s">
        <v>113</v>
      </c>
      <c r="C47" s="131"/>
      <c r="D47" s="132"/>
    </row>
    <row r="48" spans="1:4" ht="12.75">
      <c r="A48" s="55">
        <v>35</v>
      </c>
      <c r="B48" s="108" t="s">
        <v>112</v>
      </c>
      <c r="C48" s="131"/>
      <c r="D48" s="132"/>
    </row>
    <row r="49" spans="1:4" ht="12.75">
      <c r="A49" s="55">
        <v>37</v>
      </c>
      <c r="B49" s="109" t="s">
        <v>74</v>
      </c>
      <c r="C49" s="131"/>
      <c r="D49" s="132"/>
    </row>
    <row r="50" spans="1:4" ht="12.75">
      <c r="A50" s="55">
        <v>39</v>
      </c>
      <c r="B50" s="107" t="s">
        <v>154</v>
      </c>
      <c r="C50" s="131"/>
      <c r="D50" s="132"/>
    </row>
    <row r="51" spans="1:4" ht="12.75">
      <c r="A51" s="55">
        <v>40</v>
      </c>
      <c r="B51" s="107" t="s">
        <v>38</v>
      </c>
      <c r="C51" s="131"/>
      <c r="D51" s="132"/>
    </row>
    <row r="52" spans="1:4" ht="12.75">
      <c r="A52" s="55">
        <v>42</v>
      </c>
      <c r="B52" s="107" t="s">
        <v>141</v>
      </c>
      <c r="C52" s="131"/>
      <c r="D52" s="132"/>
    </row>
    <row r="53" spans="1:4" ht="12.75">
      <c r="A53" s="55">
        <v>43</v>
      </c>
      <c r="B53" s="107" t="s">
        <v>117</v>
      </c>
      <c r="C53" s="131"/>
      <c r="D53" s="132"/>
    </row>
    <row r="54" spans="1:4" ht="12.75">
      <c r="A54" s="55">
        <v>44</v>
      </c>
      <c r="B54" s="109" t="s">
        <v>73</v>
      </c>
      <c r="C54" s="131"/>
      <c r="D54" s="132"/>
    </row>
    <row r="55" spans="1:4" ht="12.75">
      <c r="A55" s="55">
        <v>45</v>
      </c>
      <c r="B55" s="107" t="s">
        <v>30</v>
      </c>
      <c r="C55" s="131"/>
      <c r="D55" s="132"/>
    </row>
    <row r="56" spans="1:4" ht="12.75">
      <c r="A56" s="55">
        <v>47</v>
      </c>
      <c r="B56" s="107" t="s">
        <v>159</v>
      </c>
      <c r="C56" s="131"/>
      <c r="D56" s="132"/>
    </row>
    <row r="57" spans="1:4" ht="12.75">
      <c r="A57" s="55">
        <v>48</v>
      </c>
      <c r="B57" s="107" t="s">
        <v>59</v>
      </c>
      <c r="C57" s="131"/>
      <c r="D57" s="132"/>
    </row>
    <row r="58" spans="1:4" ht="12.75">
      <c r="A58" s="55">
        <v>49</v>
      </c>
      <c r="B58" s="109" t="s">
        <v>85</v>
      </c>
      <c r="C58" s="131"/>
      <c r="D58" s="132"/>
    </row>
    <row r="59" spans="1:4" ht="12.75">
      <c r="A59" s="55">
        <v>50</v>
      </c>
      <c r="B59" s="107" t="s">
        <v>46</v>
      </c>
      <c r="C59" s="131"/>
      <c r="D59" s="132"/>
    </row>
    <row r="60" spans="1:4" ht="12.75">
      <c r="A60" s="55">
        <v>52</v>
      </c>
      <c r="B60" s="107" t="s">
        <v>47</v>
      </c>
      <c r="C60" s="131"/>
      <c r="D60" s="132"/>
    </row>
    <row r="61" spans="1:4" ht="12.75">
      <c r="A61" s="55">
        <v>54</v>
      </c>
      <c r="B61" s="107" t="s">
        <v>115</v>
      </c>
      <c r="C61" s="131"/>
      <c r="D61" s="132"/>
    </row>
    <row r="62" spans="1:4" ht="12.75">
      <c r="A62" s="55">
        <v>55</v>
      </c>
      <c r="B62" s="107" t="s">
        <v>144</v>
      </c>
      <c r="C62" s="131"/>
      <c r="D62" s="132"/>
    </row>
    <row r="63" spans="1:4" ht="12.75">
      <c r="A63" s="55">
        <v>56</v>
      </c>
      <c r="B63" s="107" t="s">
        <v>106</v>
      </c>
      <c r="C63" s="131"/>
      <c r="D63" s="132"/>
    </row>
    <row r="64" spans="1:4" ht="12.75">
      <c r="A64" s="55">
        <v>57</v>
      </c>
      <c r="B64" s="107" t="s">
        <v>107</v>
      </c>
      <c r="C64" s="131"/>
      <c r="D64" s="132"/>
    </row>
    <row r="65" spans="1:4" ht="12.75">
      <c r="A65" s="55">
        <v>58</v>
      </c>
      <c r="B65" s="107" t="s">
        <v>105</v>
      </c>
      <c r="C65" s="131"/>
      <c r="D65" s="132"/>
    </row>
    <row r="66" spans="1:4" ht="12.75">
      <c r="A66" s="55">
        <v>59</v>
      </c>
      <c r="B66" s="107" t="s">
        <v>63</v>
      </c>
      <c r="C66" s="131"/>
      <c r="D66" s="132"/>
    </row>
    <row r="67" spans="1:4" ht="12.75">
      <c r="A67" s="55">
        <v>60</v>
      </c>
      <c r="B67" s="107" t="s">
        <v>87</v>
      </c>
      <c r="C67" s="131"/>
      <c r="D67" s="132"/>
    </row>
    <row r="68" spans="1:4" ht="12.75">
      <c r="A68" s="55">
        <v>61</v>
      </c>
      <c r="B68" s="107" t="s">
        <v>156</v>
      </c>
      <c r="C68" s="131"/>
      <c r="D68" s="132"/>
    </row>
    <row r="69" spans="1:4" ht="12.75">
      <c r="A69" s="55">
        <v>62</v>
      </c>
      <c r="B69" s="107" t="s">
        <v>31</v>
      </c>
      <c r="C69" s="131"/>
      <c r="D69" s="132"/>
    </row>
    <row r="70" spans="1:4" ht="12.75">
      <c r="A70" s="55">
        <v>65</v>
      </c>
      <c r="B70" s="107" t="s">
        <v>163</v>
      </c>
      <c r="C70" s="131"/>
      <c r="D70" s="132"/>
    </row>
    <row r="71" spans="1:4" ht="12.75">
      <c r="A71" s="55">
        <v>66</v>
      </c>
      <c r="B71" s="91" t="s">
        <v>165</v>
      </c>
      <c r="C71" s="131"/>
      <c r="D71" s="132"/>
    </row>
    <row r="72" spans="1:4" ht="12.75">
      <c r="A72" s="55">
        <v>67</v>
      </c>
      <c r="B72" s="91" t="s">
        <v>9</v>
      </c>
      <c r="C72" s="131"/>
      <c r="D72" s="132"/>
    </row>
    <row r="73" spans="1:4" ht="12.75">
      <c r="A73" s="55">
        <v>70</v>
      </c>
      <c r="B73" s="91" t="s">
        <v>77</v>
      </c>
      <c r="C73" s="131"/>
      <c r="D73" s="132"/>
    </row>
    <row r="74" spans="1:4" ht="12.75">
      <c r="A74" s="55">
        <v>1</v>
      </c>
      <c r="B74" s="107" t="s">
        <v>17</v>
      </c>
      <c r="C74" s="131"/>
      <c r="D74" s="132"/>
    </row>
    <row r="75" spans="1:4" ht="12.75">
      <c r="A75" s="89">
        <v>1</v>
      </c>
      <c r="B75" s="91" t="s">
        <v>119</v>
      </c>
      <c r="C75" s="131"/>
      <c r="D75" s="132"/>
    </row>
    <row r="76" spans="1:4" ht="12.75">
      <c r="A76" s="89">
        <v>2</v>
      </c>
      <c r="B76" s="91" t="s">
        <v>158</v>
      </c>
      <c r="C76" s="131"/>
      <c r="D76" s="132"/>
    </row>
    <row r="77" spans="1:4" ht="12.75">
      <c r="A77" s="89">
        <v>5</v>
      </c>
      <c r="B77" s="91" t="s">
        <v>157</v>
      </c>
      <c r="C77" s="131"/>
      <c r="D77" s="132"/>
    </row>
    <row r="78" spans="1:4" ht="12.75">
      <c r="A78" s="89">
        <v>6</v>
      </c>
      <c r="B78" s="91" t="s">
        <v>68</v>
      </c>
      <c r="C78" s="131"/>
      <c r="D78" s="132"/>
    </row>
    <row r="79" spans="1:4" ht="12.75">
      <c r="A79" s="89">
        <v>8</v>
      </c>
      <c r="B79" s="91" t="s">
        <v>67</v>
      </c>
      <c r="C79" s="131"/>
      <c r="D79" s="132"/>
    </row>
    <row r="80" spans="1:4" ht="12.75">
      <c r="A80" s="89">
        <v>10</v>
      </c>
      <c r="B80" s="91" t="s">
        <v>37</v>
      </c>
      <c r="C80" s="131"/>
      <c r="D80" s="132"/>
    </row>
    <row r="81" spans="1:4" ht="12.75">
      <c r="A81" s="89">
        <v>11</v>
      </c>
      <c r="B81" s="91" t="s">
        <v>58</v>
      </c>
      <c r="C81" s="131"/>
      <c r="D81" s="132"/>
    </row>
    <row r="82" spans="1:4" ht="12.75">
      <c r="A82" s="89">
        <v>12</v>
      </c>
      <c r="B82" s="91" t="s">
        <v>142</v>
      </c>
      <c r="C82" s="131"/>
      <c r="D82" s="132"/>
    </row>
    <row r="83" spans="1:4" ht="12.75">
      <c r="A83" s="89">
        <v>13</v>
      </c>
      <c r="B83" s="91" t="s">
        <v>149</v>
      </c>
      <c r="C83" s="131"/>
      <c r="D83" s="132"/>
    </row>
    <row r="84" spans="1:4" ht="12.75">
      <c r="A84" s="89">
        <v>15</v>
      </c>
      <c r="B84" s="91" t="s">
        <v>53</v>
      </c>
      <c r="C84" s="131"/>
      <c r="D84" s="132"/>
    </row>
    <row r="85" spans="1:4" ht="12.75">
      <c r="A85" s="89">
        <v>17</v>
      </c>
      <c r="B85" s="91" t="s">
        <v>52</v>
      </c>
      <c r="C85" s="131"/>
      <c r="D85" s="132"/>
    </row>
    <row r="86" spans="1:4" ht="12.75">
      <c r="A86" s="89">
        <v>20</v>
      </c>
      <c r="B86" s="91" t="s">
        <v>84</v>
      </c>
      <c r="C86" s="131"/>
      <c r="D86" s="132"/>
    </row>
    <row r="87" spans="1:4" ht="12.75">
      <c r="A87" s="89">
        <v>22</v>
      </c>
      <c r="B87" s="91" t="s">
        <v>54</v>
      </c>
      <c r="C87" s="131"/>
      <c r="D87" s="132"/>
    </row>
    <row r="88" spans="1:4" ht="12.75">
      <c r="A88" s="89">
        <v>23</v>
      </c>
      <c r="B88" s="91" t="s">
        <v>62</v>
      </c>
      <c r="C88" s="131"/>
      <c r="D88" s="132"/>
    </row>
    <row r="89" spans="1:4" ht="12.75">
      <c r="A89" s="89">
        <v>26</v>
      </c>
      <c r="B89" s="91" t="s">
        <v>45</v>
      </c>
      <c r="C89" s="131"/>
      <c r="D89" s="132"/>
    </row>
    <row r="90" spans="1:4" ht="12.75">
      <c r="A90" s="89">
        <v>27</v>
      </c>
      <c r="B90" s="110" t="s">
        <v>40</v>
      </c>
      <c r="C90" s="131"/>
      <c r="D90" s="132"/>
    </row>
    <row r="91" spans="1:106" s="95" customFormat="1" ht="12.75">
      <c r="A91" s="89">
        <v>28</v>
      </c>
      <c r="B91" s="111" t="s">
        <v>86</v>
      </c>
      <c r="C91" s="131"/>
      <c r="D91" s="132"/>
      <c r="E91" s="18"/>
      <c r="F91" s="18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</row>
    <row r="92" spans="1:106" s="95" customFormat="1" ht="12.75">
      <c r="A92" s="89">
        <v>29</v>
      </c>
      <c r="B92" s="111" t="s">
        <v>118</v>
      </c>
      <c r="C92" s="131"/>
      <c r="D92" s="132"/>
      <c r="E92" s="18"/>
      <c r="F92" s="18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</row>
    <row r="93" spans="1:106" s="95" customFormat="1" ht="12.75">
      <c r="A93" s="89">
        <v>30</v>
      </c>
      <c r="B93" s="111" t="s">
        <v>88</v>
      </c>
      <c r="C93" s="131"/>
      <c r="D93" s="132"/>
      <c r="E93" s="18"/>
      <c r="F93" s="18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</row>
    <row r="94" spans="1:106" ht="20.25" customHeight="1">
      <c r="A94" s="59"/>
      <c r="B94" s="96"/>
      <c r="C94" s="131"/>
      <c r="D94" s="132"/>
      <c r="E94" s="18"/>
      <c r="F94" s="18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</row>
    <row r="95" spans="1:106" ht="20.25" customHeight="1">
      <c r="A95" s="59"/>
      <c r="B95" s="96"/>
      <c r="C95" s="131"/>
      <c r="D95" s="132"/>
      <c r="E95" s="18"/>
      <c r="F95" s="18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</row>
    <row r="96" spans="1:4" ht="20.25" customHeight="1">
      <c r="A96" s="59"/>
      <c r="B96" s="106" t="s">
        <v>168</v>
      </c>
      <c r="C96" s="131"/>
      <c r="D96" s="132"/>
    </row>
    <row r="97" spans="3:4" ht="12.75">
      <c r="C97" s="131"/>
      <c r="D97" s="132"/>
    </row>
    <row r="98" spans="1:4" ht="26.25" customHeight="1">
      <c r="A98" s="55">
        <v>1</v>
      </c>
      <c r="B98" s="56" t="s">
        <v>71</v>
      </c>
      <c r="C98" s="131"/>
      <c r="D98" s="132"/>
    </row>
    <row r="99" spans="1:4" ht="29.25" customHeight="1">
      <c r="A99" s="55">
        <v>2</v>
      </c>
      <c r="B99" s="68" t="s">
        <v>147</v>
      </c>
      <c r="C99" s="131"/>
      <c r="D99" s="132"/>
    </row>
    <row r="100" spans="1:4" ht="30" customHeight="1">
      <c r="A100" s="55">
        <v>3</v>
      </c>
      <c r="B100" s="56" t="s">
        <v>72</v>
      </c>
      <c r="C100" s="131"/>
      <c r="D100" s="132"/>
    </row>
    <row r="124" spans="4:5" ht="12.75">
      <c r="D124" s="19"/>
      <c r="E124" s="19"/>
    </row>
    <row r="125" spans="4:6" ht="12.75">
      <c r="D125" s="38"/>
      <c r="E125" s="38"/>
      <c r="F125" s="15"/>
    </row>
    <row r="126" spans="4:5" ht="12.75">
      <c r="D126" s="38"/>
      <c r="E126" s="38"/>
    </row>
    <row r="127" spans="4:5" ht="12.75">
      <c r="D127" s="38"/>
      <c r="E127" s="38"/>
    </row>
    <row r="128" spans="4:5" ht="12.75">
      <c r="D128" s="38"/>
      <c r="E128" s="38"/>
    </row>
    <row r="129" spans="4:5" ht="12.75">
      <c r="D129" s="38"/>
      <c r="E129" s="38"/>
    </row>
    <row r="130" spans="4:5" ht="12.75">
      <c r="D130" s="40"/>
      <c r="E130" s="38"/>
    </row>
    <row r="131" spans="4:5" ht="12.75">
      <c r="D131" s="40"/>
      <c r="E131" s="38"/>
    </row>
    <row r="132" spans="4:5" ht="12.75">
      <c r="D132" s="38"/>
      <c r="E132" s="38"/>
    </row>
    <row r="133" spans="4:5" ht="12.75">
      <c r="D133" s="38"/>
      <c r="E133" s="38"/>
    </row>
    <row r="134" spans="4:5" ht="12.75">
      <c r="D134" s="38"/>
      <c r="E134" s="38"/>
    </row>
    <row r="135" spans="4:5" ht="12.75">
      <c r="D135" s="38"/>
      <c r="E135" s="38"/>
    </row>
    <row r="136" spans="4:5" ht="12.75">
      <c r="D136" s="38"/>
      <c r="E136" s="38"/>
    </row>
    <row r="137" spans="4:5" ht="12.75">
      <c r="D137" s="38"/>
      <c r="E137" s="38"/>
    </row>
    <row r="138" spans="4:5" ht="12.75">
      <c r="D138" s="38"/>
      <c r="E138" s="38"/>
    </row>
    <row r="139" spans="4:5" ht="12.75">
      <c r="D139" s="38"/>
      <c r="E139" s="38"/>
    </row>
    <row r="140" spans="4:5" ht="12.75">
      <c r="D140" s="38"/>
      <c r="E140" s="38"/>
    </row>
    <row r="141" spans="4:5" ht="12.75">
      <c r="D141" s="38"/>
      <c r="E141" s="38"/>
    </row>
    <row r="142" spans="4:5" ht="12.75">
      <c r="D142" s="38"/>
      <c r="E142" s="38"/>
    </row>
    <row r="143" spans="4:5" ht="12.75">
      <c r="D143" s="38"/>
      <c r="E143" s="38"/>
    </row>
    <row r="144" spans="4:5" ht="12.75">
      <c r="D144" s="38"/>
      <c r="E144" s="38"/>
    </row>
    <row r="145" spans="4:5" ht="12.75">
      <c r="D145" s="38"/>
      <c r="E145" s="38"/>
    </row>
    <row r="146" spans="4:5" ht="12.75">
      <c r="D146" s="38"/>
      <c r="E146" s="38"/>
    </row>
    <row r="147" spans="4:5" ht="12.75">
      <c r="D147" s="38"/>
      <c r="E147" s="38"/>
    </row>
    <row r="148" spans="4:5" ht="12.75">
      <c r="D148" s="38"/>
      <c r="E148" s="38"/>
    </row>
    <row r="149" spans="4:5" ht="12.75">
      <c r="D149" s="38"/>
      <c r="E149" s="38"/>
    </row>
    <row r="150" spans="4:5" ht="12.75">
      <c r="D150" s="38"/>
      <c r="E150" s="38"/>
    </row>
    <row r="151" spans="4:5" ht="12.75">
      <c r="D151" s="38"/>
      <c r="E151" s="38"/>
    </row>
    <row r="152" spans="4:5" ht="12.75">
      <c r="D152" s="38"/>
      <c r="E152" s="38"/>
    </row>
    <row r="153" spans="4:5" ht="12.75">
      <c r="D153" s="38"/>
      <c r="E153" s="38"/>
    </row>
    <row r="154" spans="4:5" ht="12.75">
      <c r="D154" s="38"/>
      <c r="E154" s="38"/>
    </row>
    <row r="155" spans="4:5" ht="12.75">
      <c r="D155" s="38"/>
      <c r="E155" s="38"/>
    </row>
    <row r="156" spans="4:5" ht="12.75">
      <c r="D156" s="38"/>
      <c r="E156" s="38"/>
    </row>
    <row r="157" spans="4:5" ht="12.75">
      <c r="D157" s="38"/>
      <c r="E157" s="38"/>
    </row>
    <row r="158" spans="4:5" ht="12.75">
      <c r="D158" s="38"/>
      <c r="E158" s="38"/>
    </row>
    <row r="159" spans="4:5" ht="12.75">
      <c r="D159" s="38"/>
      <c r="E159" s="38"/>
    </row>
    <row r="160" spans="4:5" ht="12.75">
      <c r="D160" s="38"/>
      <c r="E160" s="38"/>
    </row>
    <row r="161" spans="4:5" ht="12.75">
      <c r="D161" s="38"/>
      <c r="E161" s="38"/>
    </row>
    <row r="162" spans="4:5" ht="12.75">
      <c r="D162" s="38"/>
      <c r="E162" s="38"/>
    </row>
    <row r="163" spans="4:5" ht="12.75">
      <c r="D163" s="38"/>
      <c r="E163" s="38"/>
    </row>
    <row r="164" spans="4:5" ht="12.75">
      <c r="D164" s="38"/>
      <c r="E164" s="38"/>
    </row>
    <row r="165" spans="4:5" ht="12.75">
      <c r="D165" s="38"/>
      <c r="E165" s="38"/>
    </row>
    <row r="166" spans="4:5" ht="12.75">
      <c r="D166" s="38"/>
      <c r="E166" s="38"/>
    </row>
    <row r="167" spans="4:5" ht="12.75">
      <c r="D167" s="38"/>
      <c r="E167" s="38"/>
    </row>
    <row r="168" spans="4:5" ht="12.75">
      <c r="D168" s="38"/>
      <c r="E168" s="38"/>
    </row>
    <row r="169" spans="4:5" ht="12.75">
      <c r="D169" s="38"/>
      <c r="E169" s="38"/>
    </row>
    <row r="170" spans="4:5" ht="12.75">
      <c r="D170" s="38"/>
      <c r="E170" s="38"/>
    </row>
    <row r="171" spans="4:5" ht="12.75">
      <c r="D171" s="38"/>
      <c r="E171" s="38"/>
    </row>
    <row r="172" spans="4:5" ht="12.75">
      <c r="D172" s="38"/>
      <c r="E172" s="38"/>
    </row>
    <row r="173" spans="4:5" ht="12.75">
      <c r="D173" s="38"/>
      <c r="E173" s="38"/>
    </row>
    <row r="174" spans="4:5" ht="12.75">
      <c r="D174" s="38"/>
      <c r="E174" s="38"/>
    </row>
    <row r="175" spans="4:5" ht="12.75">
      <c r="D175" s="38"/>
      <c r="E175" s="38"/>
    </row>
    <row r="176" spans="4:5" ht="12.75">
      <c r="D176" s="38"/>
      <c r="E176" s="38"/>
    </row>
    <row r="177" spans="4:5" ht="12.75">
      <c r="D177" s="38"/>
      <c r="E177" s="38"/>
    </row>
    <row r="178" spans="4:5" ht="12.75">
      <c r="D178" s="38"/>
      <c r="E178" s="38"/>
    </row>
    <row r="179" spans="4:5" ht="12.75">
      <c r="D179" s="38"/>
      <c r="E179" s="38"/>
    </row>
    <row r="180" spans="4:5" ht="12.75">
      <c r="D180" s="38"/>
      <c r="E180" s="38"/>
    </row>
    <row r="181" spans="4:5" ht="12.75">
      <c r="D181" s="38"/>
      <c r="E181" s="38"/>
    </row>
    <row r="182" spans="4:5" ht="12.75">
      <c r="D182" s="38"/>
      <c r="E182" s="38"/>
    </row>
    <row r="183" spans="4:5" ht="12.75">
      <c r="D183" s="38"/>
      <c r="E183" s="38"/>
    </row>
    <row r="184" spans="4:5" ht="12.75">
      <c r="D184" s="38"/>
      <c r="E184" s="38"/>
    </row>
    <row r="185" spans="4:5" ht="12.75">
      <c r="D185" s="38"/>
      <c r="E185" s="38"/>
    </row>
    <row r="186" spans="4:5" ht="12.75">
      <c r="D186" s="38"/>
      <c r="E186" s="38"/>
    </row>
    <row r="187" spans="4:5" ht="12.75">
      <c r="D187" s="38"/>
      <c r="E187" s="38"/>
    </row>
    <row r="188" spans="4:5" ht="12.75">
      <c r="D188" s="38"/>
      <c r="E188" s="38"/>
    </row>
    <row r="189" spans="4:5" ht="12.75">
      <c r="D189" s="38"/>
      <c r="E189" s="38"/>
    </row>
    <row r="190" spans="4:5" ht="12.75">
      <c r="D190" s="38"/>
      <c r="E190" s="38"/>
    </row>
    <row r="191" spans="4:5" ht="12.75">
      <c r="D191" s="38"/>
      <c r="E191" s="38"/>
    </row>
    <row r="192" spans="4:5" ht="12.75">
      <c r="D192" s="38"/>
      <c r="E192" s="38"/>
    </row>
    <row r="199" spans="4:5" ht="12.75">
      <c r="D199" s="19"/>
      <c r="E199" s="19"/>
    </row>
    <row r="200" spans="4:5" ht="12.75">
      <c r="D200" s="18"/>
      <c r="E200" s="18"/>
    </row>
    <row r="207" spans="4:5" ht="12.75">
      <c r="D207" s="19"/>
      <c r="E207" s="19"/>
    </row>
    <row r="208" spans="4:5" ht="12.75">
      <c r="D208" s="42"/>
      <c r="E208" s="42"/>
    </row>
    <row r="209" spans="4:5" ht="12.75">
      <c r="D209" s="42"/>
      <c r="E209" s="42"/>
    </row>
    <row r="210" spans="4:5" ht="12.75">
      <c r="D210" s="42"/>
      <c r="E210" s="42"/>
    </row>
    <row r="211" spans="4:5" ht="12.75">
      <c r="D211" s="42"/>
      <c r="E211" s="42"/>
    </row>
    <row r="212" spans="4:5" ht="12.75">
      <c r="D212" s="42"/>
      <c r="E212" s="42"/>
    </row>
    <row r="213" spans="4:5" ht="12.75">
      <c r="D213" s="42"/>
      <c r="E213" s="42"/>
    </row>
    <row r="214" spans="4:5" ht="12.75">
      <c r="D214" s="42"/>
      <c r="E214" s="42"/>
    </row>
    <row r="215" spans="4:5" ht="12.75">
      <c r="D215" s="42"/>
      <c r="E215" s="42"/>
    </row>
    <row r="216" spans="4:5" ht="12.75">
      <c r="D216" s="42"/>
      <c r="E216" s="42"/>
    </row>
    <row r="217" spans="4:5" ht="12.75">
      <c r="D217" s="42"/>
      <c r="E217" s="42"/>
    </row>
    <row r="218" spans="4:5" ht="12.75">
      <c r="D218" s="42"/>
      <c r="E218" s="42"/>
    </row>
    <row r="219" spans="4:5" ht="12.75">
      <c r="D219" s="42"/>
      <c r="E219" s="42"/>
    </row>
    <row r="220" spans="4:5" ht="12.75">
      <c r="D220" s="42"/>
      <c r="E220" s="42"/>
    </row>
    <row r="221" spans="4:5" ht="12.75">
      <c r="D221" s="42"/>
      <c r="E221" s="42"/>
    </row>
    <row r="222" spans="4:5" ht="12.75">
      <c r="D222" s="42"/>
      <c r="E222" s="42"/>
    </row>
    <row r="223" spans="4:5" ht="12.75">
      <c r="D223" s="42"/>
      <c r="E223" s="42"/>
    </row>
    <row r="224" spans="4:5" ht="12.75">
      <c r="D224" s="42"/>
      <c r="E224" s="42"/>
    </row>
    <row r="225" spans="4:5" ht="12.75">
      <c r="D225" s="42"/>
      <c r="E225" s="42"/>
    </row>
    <row r="226" spans="4:5" ht="12.75">
      <c r="D226" s="42"/>
      <c r="E226" s="42"/>
    </row>
    <row r="227" spans="4:5" ht="12.75">
      <c r="D227" s="42"/>
      <c r="E227" s="42"/>
    </row>
    <row r="228" spans="4:5" ht="12.75">
      <c r="D228" s="42"/>
      <c r="E228" s="42"/>
    </row>
    <row r="229" spans="4:5" ht="12.75">
      <c r="D229" s="42"/>
      <c r="E229" s="42"/>
    </row>
    <row r="230" spans="4:5" ht="12.75">
      <c r="D230" s="42"/>
      <c r="E230" s="42"/>
    </row>
    <row r="231" spans="4:5" ht="12.75">
      <c r="D231" s="42"/>
      <c r="E231" s="42"/>
    </row>
    <row r="232" spans="4:5" ht="12.75">
      <c r="D232" s="42"/>
      <c r="E232" s="42"/>
    </row>
    <row r="240" spans="4:5" ht="12.75">
      <c r="D240" s="19"/>
      <c r="E240" s="19"/>
    </row>
    <row r="241" spans="4:5" ht="12.75">
      <c r="D241" s="18"/>
      <c r="E241" s="18"/>
    </row>
    <row r="242" spans="4:5" ht="12.75">
      <c r="D242" s="18"/>
      <c r="E242" s="18"/>
    </row>
    <row r="248" spans="4:5" ht="12.75">
      <c r="D248" s="19"/>
      <c r="E248" s="19"/>
    </row>
    <row r="249" spans="4:5" ht="12.75">
      <c r="D249" s="18"/>
      <c r="E249" s="18"/>
    </row>
  </sheetData>
  <sheetProtection/>
  <mergeCells count="85">
    <mergeCell ref="C99:D99"/>
    <mergeCell ref="C100:D100"/>
    <mergeCell ref="A7:B7"/>
    <mergeCell ref="C98:D98"/>
    <mergeCell ref="C94:D94"/>
    <mergeCell ref="C95:D95"/>
    <mergeCell ref="C96:D96"/>
    <mergeCell ref="C97:D97"/>
    <mergeCell ref="C89:D89"/>
    <mergeCell ref="C90:D90"/>
    <mergeCell ref="C91:D91"/>
    <mergeCell ref="C92:D92"/>
    <mergeCell ref="C93:D93"/>
    <mergeCell ref="C86:D86"/>
    <mergeCell ref="C87:D87"/>
    <mergeCell ref="C88:D88"/>
    <mergeCell ref="C83:D83"/>
    <mergeCell ref="C84:D84"/>
    <mergeCell ref="C85:D85"/>
    <mergeCell ref="C79:D79"/>
    <mergeCell ref="C80:D80"/>
    <mergeCell ref="C81:D81"/>
    <mergeCell ref="C82:D82"/>
    <mergeCell ref="C75:D75"/>
    <mergeCell ref="C76:D76"/>
    <mergeCell ref="C77:D77"/>
    <mergeCell ref="C78:D78"/>
    <mergeCell ref="C74:D74"/>
    <mergeCell ref="C73:D73"/>
    <mergeCell ref="C70:D70"/>
    <mergeCell ref="C71:D71"/>
    <mergeCell ref="C72:D72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6:D46"/>
    <mergeCell ref="C47:D47"/>
    <mergeCell ref="C48:D48"/>
    <mergeCell ref="C49:D49"/>
    <mergeCell ref="C41:D41"/>
    <mergeCell ref="C42:D42"/>
    <mergeCell ref="C43:D43"/>
    <mergeCell ref="C44:D44"/>
    <mergeCell ref="C45:D45"/>
    <mergeCell ref="C35:D35"/>
    <mergeCell ref="C36:D36"/>
    <mergeCell ref="C37:D37"/>
    <mergeCell ref="C38:D38"/>
    <mergeCell ref="C39:D39"/>
    <mergeCell ref="C22:D22"/>
    <mergeCell ref="C23:D23"/>
    <mergeCell ref="C24:D24"/>
    <mergeCell ref="C40:D40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</mergeCells>
  <printOptions/>
  <pageMargins left="1" right="1" top="1" bottom="1" header="0.5" footer="0.5"/>
  <pageSetup orientation="portrait" paperSize="9" r:id="rId3"/>
  <legacyDrawing r:id="rId2"/>
  <oleObjects>
    <oleObject progId="Word.Picture.8" shapeId="11943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2016-02-17T10:24:16Z</cp:lastPrinted>
  <dcterms:created xsi:type="dcterms:W3CDTF">2010-04-20T07:59:58Z</dcterms:created>
  <dcterms:modified xsi:type="dcterms:W3CDTF">2016-02-17T11:42:21Z</dcterms:modified>
  <cp:category/>
  <cp:version/>
  <cp:contentType/>
  <cp:contentStatus/>
</cp:coreProperties>
</file>